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queryTables/queryTable1.xml" ContentType="application/vnd.openxmlformats-officedocument.spreadsheetml.queryTable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nnections.xml" ContentType="application/vnd.openxmlformats-officedocument.spreadsheetml.connection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50" windowWidth="16275" windowHeight="7755" tabRatio="760" activeTab="9"/>
  </bookViews>
  <sheets>
    <sheet name="Overall by Group" sheetId="7" r:id="rId1"/>
    <sheet name="LR" sheetId="1" r:id="rId2"/>
    <sheet name="VRG June" sheetId="8" r:id="rId3"/>
    <sheet name=" July S" sheetId="2" r:id="rId4"/>
    <sheet name="Thom Night" sheetId="9" r:id="rId5"/>
    <sheet name="Fun One" sheetId="16" r:id="rId6"/>
    <sheet name="VRG Sept" sheetId="12" r:id="rId7"/>
    <sheet name="Thom Oct" sheetId="4" r:id="rId8"/>
    <sheet name="Points only" sheetId="10" r:id="rId9"/>
    <sheet name="Standings" sheetId="13" r:id="rId10"/>
    <sheet name="All positions" sheetId="14" r:id="rId11"/>
    <sheet name="Top 3" sheetId="15" r:id="rId12"/>
  </sheets>
  <definedNames>
    <definedName name="_xlnm._FilterDatabase" localSheetId="1" hidden="1">LR!$A$1:$A$55</definedName>
    <definedName name="QualifieR_1" localSheetId="3">' July S'!$A$1:$J$41</definedName>
  </definedNames>
  <calcPr calcId="125725"/>
</workbook>
</file>

<file path=xl/calcChain.xml><?xml version="1.0" encoding="utf-8"?>
<calcChain xmlns="http://schemas.openxmlformats.org/spreadsheetml/2006/main">
  <c r="K87" i="4"/>
  <c r="K100"/>
  <c r="N44" i="1" l="1"/>
  <c r="N38"/>
  <c r="K90" i="4"/>
  <c r="K89"/>
  <c r="K88"/>
  <c r="K86"/>
  <c r="K85"/>
  <c r="K84"/>
  <c r="K83"/>
  <c r="K82"/>
  <c r="K81"/>
  <c r="K80"/>
  <c r="K79"/>
  <c r="K78"/>
  <c r="K77"/>
  <c r="K76"/>
  <c r="K75"/>
  <c r="K74"/>
  <c r="K73"/>
  <c r="K72"/>
  <c r="K71"/>
  <c r="K70"/>
  <c r="K69"/>
  <c r="I69" i="7" s="1"/>
  <c r="K68" i="4"/>
  <c r="K67"/>
  <c r="K65"/>
  <c r="K64"/>
  <c r="K63"/>
  <c r="I63" i="7" s="1"/>
  <c r="K62" i="4"/>
  <c r="K61"/>
  <c r="K60"/>
  <c r="K59"/>
  <c r="K58"/>
  <c r="K57"/>
  <c r="K56"/>
  <c r="K55"/>
  <c r="K54"/>
  <c r="K53"/>
  <c r="K52"/>
  <c r="K51"/>
  <c r="K50"/>
  <c r="K49"/>
  <c r="K48"/>
  <c r="K47"/>
  <c r="K46"/>
  <c r="K45"/>
  <c r="K44"/>
  <c r="K43"/>
  <c r="K42"/>
  <c r="K40"/>
  <c r="K39"/>
  <c r="K38"/>
  <c r="K37"/>
  <c r="K36"/>
  <c r="K35"/>
  <c r="K34"/>
  <c r="K33"/>
  <c r="K32"/>
  <c r="K31"/>
  <c r="K30"/>
  <c r="K29"/>
  <c r="I29" i="7" s="1"/>
  <c r="K28" i="4"/>
  <c r="I28" i="7" s="1"/>
  <c r="K27" i="4"/>
  <c r="K26"/>
  <c r="K25"/>
  <c r="K24"/>
  <c r="K23"/>
  <c r="K22"/>
  <c r="K21"/>
  <c r="K20"/>
  <c r="K19"/>
  <c r="K18"/>
  <c r="K16"/>
  <c r="K15"/>
  <c r="K14"/>
  <c r="K13"/>
  <c r="K12"/>
  <c r="K11"/>
  <c r="K10"/>
  <c r="K9"/>
  <c r="K7"/>
  <c r="K6"/>
  <c r="K5"/>
  <c r="K4"/>
  <c r="K3"/>
  <c r="K2"/>
  <c r="L91" i="7"/>
  <c r="L66"/>
  <c r="L41"/>
  <c r="L17"/>
  <c r="L8"/>
  <c r="K2" i="16"/>
  <c r="K98"/>
  <c r="K97"/>
  <c r="K96"/>
  <c r="K95"/>
  <c r="K94"/>
  <c r="G94" i="7" s="1"/>
  <c r="K93" i="16"/>
  <c r="G93" i="7" s="1"/>
  <c r="K92" i="16"/>
  <c r="K91"/>
  <c r="K90"/>
  <c r="G90" i="7" s="1"/>
  <c r="K89" i="16"/>
  <c r="K88"/>
  <c r="K87"/>
  <c r="K86"/>
  <c r="G86" i="7" s="1"/>
  <c r="K85" i="16"/>
  <c r="G85" i="7" s="1"/>
  <c r="K84" i="16"/>
  <c r="K83"/>
  <c r="G83" i="7" s="1"/>
  <c r="K82" i="16"/>
  <c r="K81"/>
  <c r="G81" i="7" s="1"/>
  <c r="K80" i="16"/>
  <c r="G80" i="7" s="1"/>
  <c r="K79" i="16"/>
  <c r="K78"/>
  <c r="G78" i="7" s="1"/>
  <c r="K77" i="16"/>
  <c r="G77" i="7" s="1"/>
  <c r="K76" i="16"/>
  <c r="G76" i="7" s="1"/>
  <c r="K75" i="16"/>
  <c r="K74"/>
  <c r="K73"/>
  <c r="K72"/>
  <c r="G72" i="7" s="1"/>
  <c r="K71" i="16"/>
  <c r="G71" i="7" s="1"/>
  <c r="K70" i="16"/>
  <c r="G70" i="7" s="1"/>
  <c r="K69" i="16"/>
  <c r="G69" i="7" s="1"/>
  <c r="K68" i="16"/>
  <c r="G68" i="7" s="1"/>
  <c r="K67" i="16"/>
  <c r="K66"/>
  <c r="K65"/>
  <c r="K64"/>
  <c r="K63"/>
  <c r="K62"/>
  <c r="G62" i="7" s="1"/>
  <c r="K61" i="16"/>
  <c r="G61" i="7" s="1"/>
  <c r="K60" i="16"/>
  <c r="K59"/>
  <c r="K58"/>
  <c r="K57"/>
  <c r="K56"/>
  <c r="K55"/>
  <c r="K54"/>
  <c r="G54" i="7" s="1"/>
  <c r="K53" i="16"/>
  <c r="G53" i="7" s="1"/>
  <c r="K52" i="16"/>
  <c r="G52" i="7" s="1"/>
  <c r="K51" i="16"/>
  <c r="K50"/>
  <c r="K49"/>
  <c r="K48"/>
  <c r="K47"/>
  <c r="K46"/>
  <c r="G46" i="7" s="1"/>
  <c r="K45" i="16"/>
  <c r="G45" i="7" s="1"/>
  <c r="K44" i="16"/>
  <c r="G44" i="7" s="1"/>
  <c r="K43" i="16"/>
  <c r="K42"/>
  <c r="K41"/>
  <c r="K40"/>
  <c r="G40" i="7" s="1"/>
  <c r="K39" i="16"/>
  <c r="K38"/>
  <c r="G38" i="7" s="1"/>
  <c r="K37" i="16"/>
  <c r="G37" i="7" s="1"/>
  <c r="K36" i="16"/>
  <c r="K35"/>
  <c r="K34"/>
  <c r="K33"/>
  <c r="G33" i="7" s="1"/>
  <c r="K32" i="16"/>
  <c r="K31"/>
  <c r="K30"/>
  <c r="G30" i="7" s="1"/>
  <c r="K29" i="16"/>
  <c r="G29" i="7" s="1"/>
  <c r="K28" i="16"/>
  <c r="K27"/>
  <c r="K26"/>
  <c r="G26" i="7" s="1"/>
  <c r="K25" i="16"/>
  <c r="G25" i="7" s="1"/>
  <c r="K24" i="16"/>
  <c r="G24" i="7" s="1"/>
  <c r="K23" i="16"/>
  <c r="K22"/>
  <c r="G22" i="7" s="1"/>
  <c r="K21" i="16"/>
  <c r="G21" i="7" s="1"/>
  <c r="K20" i="16"/>
  <c r="K19"/>
  <c r="K18"/>
  <c r="K17"/>
  <c r="K16"/>
  <c r="G16" i="7" s="1"/>
  <c r="K15" i="16"/>
  <c r="K14"/>
  <c r="G14" i="7" s="1"/>
  <c r="K13" i="16"/>
  <c r="K12"/>
  <c r="K11"/>
  <c r="G11" i="7" s="1"/>
  <c r="K10" i="16"/>
  <c r="K9"/>
  <c r="K8"/>
  <c r="K7"/>
  <c r="K6"/>
  <c r="G6" i="7" s="1"/>
  <c r="K5" i="16"/>
  <c r="G5" i="7" s="1"/>
  <c r="K4" i="16"/>
  <c r="K3"/>
  <c r="G3" i="7" s="1"/>
  <c r="F69"/>
  <c r="E69"/>
  <c r="J69" i="12"/>
  <c r="H69" i="7" s="1"/>
  <c r="J69" i="9"/>
  <c r="G69" i="2"/>
  <c r="M69" i="8"/>
  <c r="J69"/>
  <c r="I69" i="1"/>
  <c r="N69" s="1"/>
  <c r="D69" i="7" s="1"/>
  <c r="I25"/>
  <c r="H25"/>
  <c r="F25"/>
  <c r="E25"/>
  <c r="D25"/>
  <c r="J25" i="12"/>
  <c r="J25" i="9"/>
  <c r="G25" i="2"/>
  <c r="J25" i="8"/>
  <c r="M25" s="1"/>
  <c r="I25" i="1"/>
  <c r="N25" s="1"/>
  <c r="G106" i="7"/>
  <c r="G105"/>
  <c r="G104"/>
  <c r="G103"/>
  <c r="G102"/>
  <c r="G101"/>
  <c r="G100"/>
  <c r="G99"/>
  <c r="G96"/>
  <c r="G92"/>
  <c r="G88"/>
  <c r="G84"/>
  <c r="G75"/>
  <c r="G67"/>
  <c r="G58"/>
  <c r="G50"/>
  <c r="G42"/>
  <c r="G39"/>
  <c r="G36"/>
  <c r="G35"/>
  <c r="G32"/>
  <c r="G31"/>
  <c r="G28"/>
  <c r="G27"/>
  <c r="G23"/>
  <c r="G19"/>
  <c r="G18"/>
  <c r="G15"/>
  <c r="G10"/>
  <c r="G2"/>
  <c r="G98"/>
  <c r="G97"/>
  <c r="G95"/>
  <c r="G89"/>
  <c r="G87"/>
  <c r="G82"/>
  <c r="G79"/>
  <c r="G74"/>
  <c r="G73"/>
  <c r="G65"/>
  <c r="G64"/>
  <c r="G63"/>
  <c r="G60"/>
  <c r="G59"/>
  <c r="G57"/>
  <c r="G56"/>
  <c r="G55"/>
  <c r="G51"/>
  <c r="G49"/>
  <c r="G48"/>
  <c r="G47"/>
  <c r="G43"/>
  <c r="G34"/>
  <c r="G20"/>
  <c r="G13"/>
  <c r="G12"/>
  <c r="G9"/>
  <c r="G7"/>
  <c r="G4"/>
  <c r="J26" i="12"/>
  <c r="J26" i="9"/>
  <c r="G26" i="2"/>
  <c r="J26" i="8"/>
  <c r="M26" s="1"/>
  <c r="I26" i="1"/>
  <c r="N26" s="1"/>
  <c r="I26" i="7"/>
  <c r="F26"/>
  <c r="F29"/>
  <c r="H28"/>
  <c r="F28"/>
  <c r="I29" i="1"/>
  <c r="N29" s="1"/>
  <c r="D29" i="7" s="1"/>
  <c r="I28" i="1"/>
  <c r="N28" s="1"/>
  <c r="D28" i="7" s="1"/>
  <c r="J29" i="8"/>
  <c r="M29" s="1"/>
  <c r="E29" i="7" s="1"/>
  <c r="J28" i="8"/>
  <c r="M28" s="1"/>
  <c r="E28" i="7" s="1"/>
  <c r="G29" i="2"/>
  <c r="G28"/>
  <c r="J29" i="9"/>
  <c r="J28"/>
  <c r="J29" i="12"/>
  <c r="H29" i="7" s="1"/>
  <c r="J28" i="12"/>
  <c r="E106" i="7"/>
  <c r="E105"/>
  <c r="E104"/>
  <c r="E103"/>
  <c r="E102"/>
  <c r="E101"/>
  <c r="E100"/>
  <c r="F97"/>
  <c r="H97"/>
  <c r="F98"/>
  <c r="F99"/>
  <c r="H99"/>
  <c r="J105" i="8"/>
  <c r="M105" s="1"/>
  <c r="J104"/>
  <c r="M104" s="1"/>
  <c r="J103"/>
  <c r="M103" s="1"/>
  <c r="J102"/>
  <c r="M102" s="1"/>
  <c r="J101"/>
  <c r="M101" s="1"/>
  <c r="J100"/>
  <c r="M100" s="1"/>
  <c r="J99"/>
  <c r="M99" s="1"/>
  <c r="E99" i="7" s="1"/>
  <c r="J98" i="8"/>
  <c r="M98" s="1"/>
  <c r="E98" i="7" s="1"/>
  <c r="J97" i="8"/>
  <c r="M97" s="1"/>
  <c r="E97" i="7" s="1"/>
  <c r="J96" i="8"/>
  <c r="M96" s="1"/>
  <c r="E96" i="7" s="1"/>
  <c r="J95" i="8"/>
  <c r="M95" s="1"/>
  <c r="E95" i="7" s="1"/>
  <c r="J94" i="8"/>
  <c r="M94" s="1"/>
  <c r="E94" i="7" s="1"/>
  <c r="J93" i="8"/>
  <c r="M93" s="1"/>
  <c r="E93" i="7" s="1"/>
  <c r="J92" i="8"/>
  <c r="M92" s="1"/>
  <c r="J91"/>
  <c r="M91" s="1"/>
  <c r="J90"/>
  <c r="M90" s="1"/>
  <c r="J89"/>
  <c r="M89" s="1"/>
  <c r="J88"/>
  <c r="M88" s="1"/>
  <c r="J87"/>
  <c r="M87" s="1"/>
  <c r="J86"/>
  <c r="M86" s="1"/>
  <c r="J85"/>
  <c r="M85" s="1"/>
  <c r="J84"/>
  <c r="M84" s="1"/>
  <c r="J83"/>
  <c r="M83" s="1"/>
  <c r="J82"/>
  <c r="M82" s="1"/>
  <c r="J81"/>
  <c r="M81" s="1"/>
  <c r="J80"/>
  <c r="M80" s="1"/>
  <c r="J79"/>
  <c r="M79" s="1"/>
  <c r="J78"/>
  <c r="M78" s="1"/>
  <c r="J77"/>
  <c r="M77" s="1"/>
  <c r="J76"/>
  <c r="M76" s="1"/>
  <c r="J75"/>
  <c r="M75" s="1"/>
  <c r="J74"/>
  <c r="M74" s="1"/>
  <c r="J73"/>
  <c r="M73" s="1"/>
  <c r="J72"/>
  <c r="M72" s="1"/>
  <c r="J71"/>
  <c r="M71" s="1"/>
  <c r="J70"/>
  <c r="M70" s="1"/>
  <c r="J68"/>
  <c r="M68" s="1"/>
  <c r="J67"/>
  <c r="M67" s="1"/>
  <c r="J66"/>
  <c r="M66" s="1"/>
  <c r="J65"/>
  <c r="M65" s="1"/>
  <c r="J64"/>
  <c r="M64" s="1"/>
  <c r="J63"/>
  <c r="M63" s="1"/>
  <c r="E63" i="7" s="1"/>
  <c r="J62" i="8"/>
  <c r="M62" s="1"/>
  <c r="E62" i="7" s="1"/>
  <c r="J61" i="8"/>
  <c r="M61" s="1"/>
  <c r="J60"/>
  <c r="M60" s="1"/>
  <c r="J59"/>
  <c r="M59" s="1"/>
  <c r="J58"/>
  <c r="M58" s="1"/>
  <c r="J57"/>
  <c r="M57" s="1"/>
  <c r="J56"/>
  <c r="M56" s="1"/>
  <c r="J55"/>
  <c r="M55" s="1"/>
  <c r="J54"/>
  <c r="M54" s="1"/>
  <c r="J53"/>
  <c r="M53" s="1"/>
  <c r="J52"/>
  <c r="M52" s="1"/>
  <c r="J51"/>
  <c r="M51" s="1"/>
  <c r="J50"/>
  <c r="M50" s="1"/>
  <c r="J49"/>
  <c r="M49" s="1"/>
  <c r="J48"/>
  <c r="M48" s="1"/>
  <c r="J47"/>
  <c r="M47" s="1"/>
  <c r="J46"/>
  <c r="M46" s="1"/>
  <c r="J45"/>
  <c r="M45" s="1"/>
  <c r="J44"/>
  <c r="M44" s="1"/>
  <c r="J43"/>
  <c r="M43" s="1"/>
  <c r="J42"/>
  <c r="M42" s="1"/>
  <c r="J41"/>
  <c r="M41" s="1"/>
  <c r="J40"/>
  <c r="M40" s="1"/>
  <c r="J39"/>
  <c r="M39" s="1"/>
  <c r="J38"/>
  <c r="M38" s="1"/>
  <c r="J37"/>
  <c r="M37" s="1"/>
  <c r="J36"/>
  <c r="M36" s="1"/>
  <c r="J35"/>
  <c r="M35" s="1"/>
  <c r="J34"/>
  <c r="M34" s="1"/>
  <c r="J33"/>
  <c r="M33" s="1"/>
  <c r="J32"/>
  <c r="M32" s="1"/>
  <c r="J31"/>
  <c r="M31" s="1"/>
  <c r="J30"/>
  <c r="M30" s="1"/>
  <c r="J27"/>
  <c r="M27" s="1"/>
  <c r="E26" i="7" s="1"/>
  <c r="J24" i="8"/>
  <c r="M24" s="1"/>
  <c r="J23"/>
  <c r="M23" s="1"/>
  <c r="J22"/>
  <c r="M22" s="1"/>
  <c r="J21"/>
  <c r="M21" s="1"/>
  <c r="J20"/>
  <c r="M20" s="1"/>
  <c r="J19"/>
  <c r="M19" s="1"/>
  <c r="J18"/>
  <c r="M18" s="1"/>
  <c r="J17"/>
  <c r="M17" s="1"/>
  <c r="J16"/>
  <c r="M16" s="1"/>
  <c r="J15"/>
  <c r="M15" s="1"/>
  <c r="J14"/>
  <c r="M14" s="1"/>
  <c r="J13"/>
  <c r="M13" s="1"/>
  <c r="J12"/>
  <c r="M12" s="1"/>
  <c r="J11"/>
  <c r="M11" s="1"/>
  <c r="J10"/>
  <c r="M10" s="1"/>
  <c r="J9"/>
  <c r="M9" s="1"/>
  <c r="J8"/>
  <c r="M8" s="1"/>
  <c r="J7"/>
  <c r="M7" s="1"/>
  <c r="J6"/>
  <c r="M6" s="1"/>
  <c r="J5"/>
  <c r="M5" s="1"/>
  <c r="J4"/>
  <c r="M4" s="1"/>
  <c r="J3"/>
  <c r="M3" s="1"/>
  <c r="J2"/>
  <c r="M2" s="1"/>
  <c r="D85" i="7"/>
  <c r="I106" i="1"/>
  <c r="N106" s="1"/>
  <c r="D106" i="7" s="1"/>
  <c r="I105" i="1"/>
  <c r="N105" s="1"/>
  <c r="D105" i="7" s="1"/>
  <c r="I104" i="1"/>
  <c r="N104" s="1"/>
  <c r="D104" i="7" s="1"/>
  <c r="I103" i="1"/>
  <c r="N103" s="1"/>
  <c r="D103" i="7" s="1"/>
  <c r="I102" i="1"/>
  <c r="N102" s="1"/>
  <c r="D102" i="7" s="1"/>
  <c r="I101" i="1"/>
  <c r="N101" s="1"/>
  <c r="D101" i="7" s="1"/>
  <c r="I100" i="1"/>
  <c r="N100" s="1"/>
  <c r="D100" i="7" s="1"/>
  <c r="I99" i="1"/>
  <c r="N99" s="1"/>
  <c r="D99" i="7" s="1"/>
  <c r="H62"/>
  <c r="H63"/>
  <c r="F63"/>
  <c r="J63" i="9"/>
  <c r="J63" i="12"/>
  <c r="G63" i="2"/>
  <c r="I63" i="1"/>
  <c r="N63" s="1"/>
  <c r="D63" i="7" s="1"/>
  <c r="J98" i="9"/>
  <c r="J97"/>
  <c r="J96"/>
  <c r="F96" i="7" s="1"/>
  <c r="J95" i="9"/>
  <c r="F95" i="7" s="1"/>
  <c r="J94" i="9"/>
  <c r="F94" i="7" s="1"/>
  <c r="J93" i="9"/>
  <c r="F93" i="7" s="1"/>
  <c r="J92" i="9"/>
  <c r="J91"/>
  <c r="J90"/>
  <c r="J89"/>
  <c r="J88"/>
  <c r="J87"/>
  <c r="J86"/>
  <c r="J85"/>
  <c r="J84"/>
  <c r="J83"/>
  <c r="J82"/>
  <c r="J81"/>
  <c r="J80"/>
  <c r="J79"/>
  <c r="J78"/>
  <c r="J77"/>
  <c r="J76"/>
  <c r="J75"/>
  <c r="J74"/>
  <c r="J73"/>
  <c r="J72"/>
  <c r="J71"/>
  <c r="J70"/>
  <c r="J68"/>
  <c r="J67"/>
  <c r="J66"/>
  <c r="J65"/>
  <c r="J64"/>
  <c r="J62"/>
  <c r="F62" i="7" s="1"/>
  <c r="J61" i="9"/>
  <c r="J60"/>
  <c r="J59"/>
  <c r="J58"/>
  <c r="J57"/>
  <c r="J56"/>
  <c r="J55"/>
  <c r="J54"/>
  <c r="J53"/>
  <c r="J52"/>
  <c r="J51"/>
  <c r="J50"/>
  <c r="J49"/>
  <c r="J48"/>
  <c r="J47"/>
  <c r="J46"/>
  <c r="J45"/>
  <c r="J44"/>
  <c r="J43"/>
  <c r="J42"/>
  <c r="J41"/>
  <c r="J40"/>
  <c r="J39"/>
  <c r="J38"/>
  <c r="J37"/>
  <c r="J36"/>
  <c r="J35"/>
  <c r="J34"/>
  <c r="J33"/>
  <c r="J32"/>
  <c r="J31"/>
  <c r="J30"/>
  <c r="J27"/>
  <c r="J24"/>
  <c r="J23"/>
  <c r="J22"/>
  <c r="J21"/>
  <c r="J20"/>
  <c r="J19"/>
  <c r="J18"/>
  <c r="J17"/>
  <c r="J16"/>
  <c r="J15"/>
  <c r="J14"/>
  <c r="J13"/>
  <c r="J12"/>
  <c r="J11"/>
  <c r="J10"/>
  <c r="J9"/>
  <c r="J8"/>
  <c r="J7"/>
  <c r="J6"/>
  <c r="J5"/>
  <c r="J4"/>
  <c r="J3"/>
  <c r="J2"/>
  <c r="J100" i="12"/>
  <c r="J99"/>
  <c r="J98"/>
  <c r="H98" i="7" s="1"/>
  <c r="J97" i="12"/>
  <c r="J96"/>
  <c r="H96" i="7" s="1"/>
  <c r="J95" i="12"/>
  <c r="H95" i="7" s="1"/>
  <c r="J94" i="12"/>
  <c r="H94" i="7" s="1"/>
  <c r="J93" i="12"/>
  <c r="H93" i="7" s="1"/>
  <c r="J92" i="12"/>
  <c r="J91"/>
  <c r="J90"/>
  <c r="J89"/>
  <c r="J88"/>
  <c r="J87"/>
  <c r="J86"/>
  <c r="J85"/>
  <c r="J84"/>
  <c r="J83"/>
  <c r="J82"/>
  <c r="J81"/>
  <c r="J80"/>
  <c r="J79"/>
  <c r="J78"/>
  <c r="J77"/>
  <c r="J76"/>
  <c r="J75"/>
  <c r="J74"/>
  <c r="J73"/>
  <c r="J72"/>
  <c r="J71"/>
  <c r="J70"/>
  <c r="J68"/>
  <c r="J67"/>
  <c r="J66"/>
  <c r="J65"/>
  <c r="J64"/>
  <c r="J62"/>
  <c r="J61"/>
  <c r="J60"/>
  <c r="J59"/>
  <c r="J58"/>
  <c r="J57"/>
  <c r="J56"/>
  <c r="J55"/>
  <c r="J54"/>
  <c r="J53"/>
  <c r="J52"/>
  <c r="J51"/>
  <c r="J50"/>
  <c r="J49"/>
  <c r="J48"/>
  <c r="J47"/>
  <c r="J46"/>
  <c r="J45"/>
  <c r="J44"/>
  <c r="J43"/>
  <c r="J42"/>
  <c r="J41"/>
  <c r="J40"/>
  <c r="J39"/>
  <c r="J38"/>
  <c r="J37"/>
  <c r="J36"/>
  <c r="J35"/>
  <c r="J34"/>
  <c r="J33"/>
  <c r="J32"/>
  <c r="J31"/>
  <c r="J30"/>
  <c r="J27"/>
  <c r="H26" i="7" s="1"/>
  <c r="J24" i="12"/>
  <c r="J23"/>
  <c r="J22"/>
  <c r="J21"/>
  <c r="J20"/>
  <c r="J19"/>
  <c r="J18"/>
  <c r="J17"/>
  <c r="J16"/>
  <c r="J15"/>
  <c r="J14"/>
  <c r="J13"/>
  <c r="J12"/>
  <c r="J11"/>
  <c r="J10"/>
  <c r="J9"/>
  <c r="J8"/>
  <c r="J7"/>
  <c r="J6"/>
  <c r="J5"/>
  <c r="J4"/>
  <c r="J3"/>
  <c r="J2"/>
  <c r="J69" i="7" l="1"/>
  <c r="J25"/>
  <c r="J103"/>
  <c r="L103" s="1"/>
  <c r="J28"/>
  <c r="J29"/>
  <c r="J104"/>
  <c r="L104" s="1"/>
  <c r="J100"/>
  <c r="L100" s="1"/>
  <c r="J102"/>
  <c r="L102" s="1"/>
  <c r="J106"/>
  <c r="L106" s="1"/>
  <c r="J105"/>
  <c r="L105" s="1"/>
  <c r="J101"/>
  <c r="L101" s="1"/>
  <c r="K99" i="4"/>
  <c r="I99" i="7" s="1"/>
  <c r="D25" i="10" l="1"/>
  <c r="L25" i="7"/>
  <c r="D28" i="10"/>
  <c r="L28" i="7"/>
  <c r="D29" i="10"/>
  <c r="L29" i="7"/>
  <c r="D69" i="10"/>
  <c r="L69" i="7"/>
  <c r="H21"/>
  <c r="E21" l="1"/>
  <c r="J99" l="1"/>
  <c r="H92"/>
  <c r="H90"/>
  <c r="E90"/>
  <c r="H89"/>
  <c r="H88"/>
  <c r="H87"/>
  <c r="H86"/>
  <c r="H85"/>
  <c r="H84"/>
  <c r="H83"/>
  <c r="H82"/>
  <c r="H81"/>
  <c r="H80"/>
  <c r="F80"/>
  <c r="H79"/>
  <c r="D79"/>
  <c r="H78"/>
  <c r="H77"/>
  <c r="H76"/>
  <c r="F76"/>
  <c r="I76"/>
  <c r="G76" i="2"/>
  <c r="E76" i="7"/>
  <c r="H75"/>
  <c r="H74"/>
  <c r="H73"/>
  <c r="H72"/>
  <c r="H71"/>
  <c r="H70"/>
  <c r="H68"/>
  <c r="H67"/>
  <c r="I76" i="1"/>
  <c r="N76" s="1"/>
  <c r="D76" i="7" s="1"/>
  <c r="I2" i="1"/>
  <c r="I98"/>
  <c r="I97"/>
  <c r="I96"/>
  <c r="I95"/>
  <c r="I94"/>
  <c r="I93"/>
  <c r="I92"/>
  <c r="I91"/>
  <c r="I90"/>
  <c r="N90" s="1"/>
  <c r="D90" i="7" s="1"/>
  <c r="I89" i="1"/>
  <c r="I88"/>
  <c r="I87"/>
  <c r="I86"/>
  <c r="I85"/>
  <c r="I84"/>
  <c r="I83"/>
  <c r="I82"/>
  <c r="I81"/>
  <c r="I80"/>
  <c r="I79"/>
  <c r="I78"/>
  <c r="I77"/>
  <c r="I75"/>
  <c r="I74"/>
  <c r="I73"/>
  <c r="I72"/>
  <c r="I71"/>
  <c r="I70"/>
  <c r="I68"/>
  <c r="I67"/>
  <c r="I65"/>
  <c r="I64"/>
  <c r="I62"/>
  <c r="I61"/>
  <c r="I60"/>
  <c r="I59"/>
  <c r="I58"/>
  <c r="I57"/>
  <c r="I56"/>
  <c r="I55"/>
  <c r="I54"/>
  <c r="I53"/>
  <c r="I52"/>
  <c r="I51"/>
  <c r="I50"/>
  <c r="I49"/>
  <c r="I48"/>
  <c r="I47"/>
  <c r="I46"/>
  <c r="I45"/>
  <c r="I44"/>
  <c r="I43"/>
  <c r="I42"/>
  <c r="I40"/>
  <c r="I39"/>
  <c r="I38"/>
  <c r="I37"/>
  <c r="I36"/>
  <c r="I35"/>
  <c r="I34"/>
  <c r="I33"/>
  <c r="I32"/>
  <c r="I31"/>
  <c r="I30"/>
  <c r="I27"/>
  <c r="I24"/>
  <c r="I23"/>
  <c r="I22"/>
  <c r="I21"/>
  <c r="I20"/>
  <c r="I19"/>
  <c r="I18"/>
  <c r="I16"/>
  <c r="I15"/>
  <c r="I14"/>
  <c r="I13"/>
  <c r="I12"/>
  <c r="I11"/>
  <c r="I10"/>
  <c r="I9"/>
  <c r="I7"/>
  <c r="I6"/>
  <c r="I5"/>
  <c r="I4"/>
  <c r="I3"/>
  <c r="D99" i="10" l="1"/>
  <c r="L99" i="7"/>
  <c r="I21"/>
  <c r="F21"/>
  <c r="G21" i="2"/>
  <c r="N21" i="1"/>
  <c r="D21" i="7" s="1"/>
  <c r="G98" i="2"/>
  <c r="G97"/>
  <c r="G96"/>
  <c r="K98" i="4"/>
  <c r="I98" i="7" s="1"/>
  <c r="K97" i="4"/>
  <c r="I97" i="7" s="1"/>
  <c r="K96" i="4"/>
  <c r="I96" i="7" s="1"/>
  <c r="N98" i="1"/>
  <c r="N97"/>
  <c r="N96"/>
  <c r="N95"/>
  <c r="N49"/>
  <c r="D49" i="7" s="1"/>
  <c r="H48"/>
  <c r="I48"/>
  <c r="F48"/>
  <c r="G48" i="2"/>
  <c r="E48" i="7"/>
  <c r="N48" i="1"/>
  <c r="D48" i="7" s="1"/>
  <c r="E65"/>
  <c r="N65" i="1"/>
  <c r="D65" i="7" s="1"/>
  <c r="H64"/>
  <c r="H61"/>
  <c r="H60"/>
  <c r="H59"/>
  <c r="H58"/>
  <c r="H57"/>
  <c r="H56"/>
  <c r="H55"/>
  <c r="H54"/>
  <c r="H53"/>
  <c r="H52"/>
  <c r="H51"/>
  <c r="H50"/>
  <c r="H49"/>
  <c r="H46"/>
  <c r="H45"/>
  <c r="H44"/>
  <c r="H43"/>
  <c r="H42"/>
  <c r="H40"/>
  <c r="H39"/>
  <c r="H38"/>
  <c r="H37"/>
  <c r="H36"/>
  <c r="H35"/>
  <c r="H34"/>
  <c r="H32"/>
  <c r="H31"/>
  <c r="H27"/>
  <c r="H24"/>
  <c r="H23"/>
  <c r="H22"/>
  <c r="H20"/>
  <c r="H19"/>
  <c r="H18"/>
  <c r="H16"/>
  <c r="H15"/>
  <c r="H14"/>
  <c r="H13"/>
  <c r="H10"/>
  <c r="H9"/>
  <c r="H7"/>
  <c r="H6"/>
  <c r="H5"/>
  <c r="H4"/>
  <c r="H2"/>
  <c r="I65"/>
  <c r="H65"/>
  <c r="F65"/>
  <c r="G65" i="2"/>
  <c r="H47" i="7"/>
  <c r="H33"/>
  <c r="H30"/>
  <c r="H12"/>
  <c r="H11"/>
  <c r="H3"/>
  <c r="E79"/>
  <c r="E50"/>
  <c r="I80"/>
  <c r="G43" i="2"/>
  <c r="I30" i="7"/>
  <c r="E43"/>
  <c r="I43"/>
  <c r="F43"/>
  <c r="N43" i="1"/>
  <c r="D43" i="7" s="1"/>
  <c r="E15"/>
  <c r="I15"/>
  <c r="F15"/>
  <c r="N15" i="1"/>
  <c r="D15" i="7" s="1"/>
  <c r="G15" i="2"/>
  <c r="I72" i="7"/>
  <c r="F72"/>
  <c r="E71"/>
  <c r="G72" i="2"/>
  <c r="N71" i="1"/>
  <c r="D71" i="7" s="1"/>
  <c r="I82"/>
  <c r="F82"/>
  <c r="G82" i="2"/>
  <c r="N81" i="1"/>
  <c r="D81" i="7" s="1"/>
  <c r="G88" i="2"/>
  <c r="I88" i="7"/>
  <c r="F88"/>
  <c r="N87" i="1"/>
  <c r="D87" i="7" s="1"/>
  <c r="G79" i="2"/>
  <c r="I79" i="7"/>
  <c r="F79"/>
  <c r="N78" i="1"/>
  <c r="D78" i="7" s="1"/>
  <c r="E56"/>
  <c r="I56"/>
  <c r="F56"/>
  <c r="G56" i="2"/>
  <c r="N56" i="1"/>
  <c r="D56" i="7" s="1"/>
  <c r="E35"/>
  <c r="E23"/>
  <c r="I35"/>
  <c r="F35"/>
  <c r="G35" i="2"/>
  <c r="N35" i="1"/>
  <c r="D35" i="7" s="1"/>
  <c r="G23" i="2"/>
  <c r="F23" i="7"/>
  <c r="I23"/>
  <c r="N23" i="1"/>
  <c r="D23" i="7" s="1"/>
  <c r="E16"/>
  <c r="I16"/>
  <c r="F16"/>
  <c r="N16" i="1"/>
  <c r="D16" i="7" s="1"/>
  <c r="G16" i="2"/>
  <c r="I89" i="7"/>
  <c r="F89"/>
  <c r="G89" i="2"/>
  <c r="N88" i="1"/>
  <c r="D88" i="7" s="1"/>
  <c r="G50" i="2"/>
  <c r="G49"/>
  <c r="I50" i="7"/>
  <c r="I49"/>
  <c r="F50"/>
  <c r="F49"/>
  <c r="N50" i="1"/>
  <c r="D50" i="7" s="1"/>
  <c r="N74" i="1"/>
  <c r="D74" i="7" s="1"/>
  <c r="E92"/>
  <c r="E86"/>
  <c r="E85"/>
  <c r="E84"/>
  <c r="E82"/>
  <c r="E75"/>
  <c r="E74"/>
  <c r="E73"/>
  <c r="E72"/>
  <c r="E70"/>
  <c r="E68"/>
  <c r="E67"/>
  <c r="E64"/>
  <c r="E61"/>
  <c r="E60"/>
  <c r="E59"/>
  <c r="E58"/>
  <c r="E57"/>
  <c r="E55"/>
  <c r="E54"/>
  <c r="E53"/>
  <c r="E49"/>
  <c r="E47"/>
  <c r="E46"/>
  <c r="E45"/>
  <c r="E44"/>
  <c r="E42"/>
  <c r="E40"/>
  <c r="E39"/>
  <c r="E38"/>
  <c r="E37"/>
  <c r="E36"/>
  <c r="E34"/>
  <c r="E33"/>
  <c r="E32"/>
  <c r="E30"/>
  <c r="E27"/>
  <c r="E24"/>
  <c r="E22"/>
  <c r="E20"/>
  <c r="E19"/>
  <c r="E18"/>
  <c r="E14"/>
  <c r="E13"/>
  <c r="E12"/>
  <c r="E11"/>
  <c r="E10"/>
  <c r="E9"/>
  <c r="E7"/>
  <c r="E6"/>
  <c r="E5"/>
  <c r="E4"/>
  <c r="E3"/>
  <c r="E2"/>
  <c r="G95" i="2"/>
  <c r="G94"/>
  <c r="G93"/>
  <c r="G92"/>
  <c r="G90"/>
  <c r="G87"/>
  <c r="G86"/>
  <c r="G85"/>
  <c r="G84"/>
  <c r="G83"/>
  <c r="G81"/>
  <c r="G78"/>
  <c r="G77"/>
  <c r="G75"/>
  <c r="G74"/>
  <c r="G73"/>
  <c r="G71"/>
  <c r="G70"/>
  <c r="G68"/>
  <c r="G67"/>
  <c r="G64"/>
  <c r="G62"/>
  <c r="G61"/>
  <c r="G60"/>
  <c r="G59"/>
  <c r="G58"/>
  <c r="G57"/>
  <c r="G55"/>
  <c r="G54"/>
  <c r="G53"/>
  <c r="G52"/>
  <c r="G51"/>
  <c r="G47"/>
  <c r="G46"/>
  <c r="G45"/>
  <c r="G44"/>
  <c r="G42"/>
  <c r="G40"/>
  <c r="G39"/>
  <c r="G38"/>
  <c r="G37"/>
  <c r="G36"/>
  <c r="G34"/>
  <c r="G33"/>
  <c r="G32"/>
  <c r="G31"/>
  <c r="G30"/>
  <c r="G27"/>
  <c r="G24"/>
  <c r="G22"/>
  <c r="G20"/>
  <c r="G19"/>
  <c r="G18"/>
  <c r="G14"/>
  <c r="G13"/>
  <c r="G12"/>
  <c r="G11"/>
  <c r="G10"/>
  <c r="G9"/>
  <c r="G7"/>
  <c r="G6"/>
  <c r="G5"/>
  <c r="G4"/>
  <c r="G3"/>
  <c r="G2"/>
  <c r="K95" i="4"/>
  <c r="I95" i="7" s="1"/>
  <c r="K94" i="4"/>
  <c r="I94" i="7" s="1"/>
  <c r="K93" i="4"/>
  <c r="I93" i="7" s="1"/>
  <c r="K92" i="4"/>
  <c r="I92" i="7" s="1"/>
  <c r="I90"/>
  <c r="I87"/>
  <c r="I86"/>
  <c r="I85"/>
  <c r="I84"/>
  <c r="I83"/>
  <c r="I81"/>
  <c r="I78"/>
  <c r="I77"/>
  <c r="I75"/>
  <c r="I74"/>
  <c r="I73"/>
  <c r="I71"/>
  <c r="I70"/>
  <c r="I68"/>
  <c r="I67"/>
  <c r="I64"/>
  <c r="I61"/>
  <c r="I60"/>
  <c r="I59"/>
  <c r="I58"/>
  <c r="I57"/>
  <c r="I55"/>
  <c r="I54"/>
  <c r="I53"/>
  <c r="I52"/>
  <c r="I51"/>
  <c r="I47"/>
  <c r="I46"/>
  <c r="I45"/>
  <c r="I44"/>
  <c r="I42"/>
  <c r="I40"/>
  <c r="I39"/>
  <c r="I38"/>
  <c r="I37"/>
  <c r="I36"/>
  <c r="I34"/>
  <c r="I33"/>
  <c r="I32"/>
  <c r="I31"/>
  <c r="I27"/>
  <c r="I24"/>
  <c r="I22"/>
  <c r="I20"/>
  <c r="I19"/>
  <c r="I18"/>
  <c r="I14"/>
  <c r="I13"/>
  <c r="I12"/>
  <c r="I11"/>
  <c r="I10"/>
  <c r="I9"/>
  <c r="I7"/>
  <c r="I6"/>
  <c r="I5"/>
  <c r="I4"/>
  <c r="I3"/>
  <c r="I2"/>
  <c r="F92"/>
  <c r="F90"/>
  <c r="F87"/>
  <c r="F86"/>
  <c r="F85"/>
  <c r="F84"/>
  <c r="F83"/>
  <c r="F81"/>
  <c r="F78"/>
  <c r="F77"/>
  <c r="F75"/>
  <c r="F74"/>
  <c r="F73"/>
  <c r="F71"/>
  <c r="F70"/>
  <c r="F68"/>
  <c r="F67"/>
  <c r="F64"/>
  <c r="F61"/>
  <c r="F60"/>
  <c r="F59"/>
  <c r="F58"/>
  <c r="F57"/>
  <c r="F55"/>
  <c r="F54"/>
  <c r="F53"/>
  <c r="F52"/>
  <c r="F51"/>
  <c r="F47"/>
  <c r="F46"/>
  <c r="F45"/>
  <c r="F42"/>
  <c r="F40"/>
  <c r="F39"/>
  <c r="F38"/>
  <c r="F37"/>
  <c r="F36"/>
  <c r="F34"/>
  <c r="F33"/>
  <c r="F32"/>
  <c r="F31"/>
  <c r="F30"/>
  <c r="F27"/>
  <c r="F24"/>
  <c r="F22"/>
  <c r="F20"/>
  <c r="F19"/>
  <c r="F18"/>
  <c r="F14"/>
  <c r="F13"/>
  <c r="F12"/>
  <c r="F11"/>
  <c r="F10"/>
  <c r="F9"/>
  <c r="F7"/>
  <c r="F6"/>
  <c r="F5"/>
  <c r="F4"/>
  <c r="F3"/>
  <c r="F2"/>
  <c r="N94" i="1"/>
  <c r="D94" i="7" s="1"/>
  <c r="N93" i="1"/>
  <c r="N92"/>
  <c r="N89"/>
  <c r="D89" i="7" s="1"/>
  <c r="N86" i="1"/>
  <c r="D86" i="7" s="1"/>
  <c r="N85" i="1"/>
  <c r="N84"/>
  <c r="D84" i="7" s="1"/>
  <c r="N83" i="1"/>
  <c r="D83" i="7" s="1"/>
  <c r="N82" i="1"/>
  <c r="D82" i="7" s="1"/>
  <c r="N80" i="1"/>
  <c r="D80" i="7" s="1"/>
  <c r="N77" i="1"/>
  <c r="D77" i="7" s="1"/>
  <c r="N75" i="1"/>
  <c r="N73"/>
  <c r="D73" i="7" s="1"/>
  <c r="N72" i="1"/>
  <c r="D72" i="7" s="1"/>
  <c r="N70" i="1"/>
  <c r="D70" i="7" s="1"/>
  <c r="N68" i="1"/>
  <c r="D68" i="7" s="1"/>
  <c r="N67" i="1"/>
  <c r="D67" i="7" s="1"/>
  <c r="N64" i="1"/>
  <c r="D64" i="7" s="1"/>
  <c r="N62" i="1"/>
  <c r="D62" i="7" s="1"/>
  <c r="N61" i="1"/>
  <c r="D61" i="7" s="1"/>
  <c r="N60" i="1"/>
  <c r="D60" i="7" s="1"/>
  <c r="N59" i="1"/>
  <c r="D59" i="7" s="1"/>
  <c r="N58" i="1"/>
  <c r="D58" i="7" s="1"/>
  <c r="N57" i="1"/>
  <c r="D57" i="7" s="1"/>
  <c r="N55" i="1"/>
  <c r="D55" i="7" s="1"/>
  <c r="N54" i="1"/>
  <c r="D54" i="7" s="1"/>
  <c r="N53" i="1"/>
  <c r="D53" i="7" s="1"/>
  <c r="N52" i="1"/>
  <c r="D52" i="7" s="1"/>
  <c r="N51" i="1"/>
  <c r="D51" i="7" s="1"/>
  <c r="N47" i="1"/>
  <c r="D47" i="7" s="1"/>
  <c r="N46" i="1"/>
  <c r="D46" i="7" s="1"/>
  <c r="N45" i="1"/>
  <c r="D45" i="7" s="1"/>
  <c r="N42" i="1"/>
  <c r="D42" i="7" s="1"/>
  <c r="N40" i="1"/>
  <c r="D40" i="7" s="1"/>
  <c r="N39" i="1"/>
  <c r="D39" i="7" s="1"/>
  <c r="D38"/>
  <c r="N37" i="1"/>
  <c r="D37" i="7" s="1"/>
  <c r="N36" i="1"/>
  <c r="D36" i="7" s="1"/>
  <c r="N34" i="1"/>
  <c r="N33"/>
  <c r="D33" i="7" s="1"/>
  <c r="N32" i="1"/>
  <c r="D32" i="7" s="1"/>
  <c r="N31" i="1"/>
  <c r="D31" i="7" s="1"/>
  <c r="N30" i="1"/>
  <c r="D30" i="7" s="1"/>
  <c r="N27" i="1"/>
  <c r="N24"/>
  <c r="D24" i="7" s="1"/>
  <c r="N22" i="1"/>
  <c r="D22" i="7" s="1"/>
  <c r="N20" i="1"/>
  <c r="N19"/>
  <c r="D19" i="7" s="1"/>
  <c r="N18" i="1"/>
  <c r="D18" i="7" s="1"/>
  <c r="N14" i="1"/>
  <c r="D14" i="7" s="1"/>
  <c r="N13" i="1"/>
  <c r="D13" i="7" s="1"/>
  <c r="N12" i="1"/>
  <c r="D12" i="7" s="1"/>
  <c r="N11" i="1"/>
  <c r="D11" i="7" s="1"/>
  <c r="N10" i="1"/>
  <c r="D10" i="7" s="1"/>
  <c r="N9" i="1"/>
  <c r="N7"/>
  <c r="N6"/>
  <c r="N5"/>
  <c r="N4"/>
  <c r="N3"/>
  <c r="N2"/>
  <c r="D27" i="7" l="1"/>
  <c r="J27" s="1"/>
  <c r="D26"/>
  <c r="J26" s="1"/>
  <c r="J63"/>
  <c r="I62"/>
  <c r="J62" s="1"/>
  <c r="D7"/>
  <c r="J7" s="1"/>
  <c r="D75"/>
  <c r="J75" s="1"/>
  <c r="D9"/>
  <c r="J9" s="1"/>
  <c r="D95"/>
  <c r="J95" s="1"/>
  <c r="D6"/>
  <c r="J6" s="1"/>
  <c r="J64"/>
  <c r="D2"/>
  <c r="D20"/>
  <c r="J20" s="1"/>
  <c r="D4"/>
  <c r="J4" s="1"/>
  <c r="J44"/>
  <c r="H107"/>
  <c r="F107"/>
  <c r="D5"/>
  <c r="J5" s="1"/>
  <c r="D3"/>
  <c r="J3" s="1"/>
  <c r="D34"/>
  <c r="J94"/>
  <c r="J71"/>
  <c r="J67"/>
  <c r="J90"/>
  <c r="J12"/>
  <c r="J70"/>
  <c r="J72"/>
  <c r="E78"/>
  <c r="J78" s="1"/>
  <c r="J82"/>
  <c r="L82" s="1"/>
  <c r="E83"/>
  <c r="J83" s="1"/>
  <c r="E81"/>
  <c r="J81" s="1"/>
  <c r="E89"/>
  <c r="J89" s="1"/>
  <c r="J86"/>
  <c r="E87"/>
  <c r="J87" s="1"/>
  <c r="L87" s="1"/>
  <c r="J76"/>
  <c r="E77"/>
  <c r="J77" s="1"/>
  <c r="E88"/>
  <c r="J88" s="1"/>
  <c r="J79"/>
  <c r="E80"/>
  <c r="J80" s="1"/>
  <c r="D96"/>
  <c r="J96" s="1"/>
  <c r="J98"/>
  <c r="D97"/>
  <c r="J97" s="1"/>
  <c r="D93"/>
  <c r="J93" s="1"/>
  <c r="D92"/>
  <c r="J92" s="1"/>
  <c r="J85"/>
  <c r="J74"/>
  <c r="L74" s="1"/>
  <c r="J73"/>
  <c r="J84"/>
  <c r="J68"/>
  <c r="J48"/>
  <c r="J43"/>
  <c r="E31"/>
  <c r="E52"/>
  <c r="J47"/>
  <c r="J46"/>
  <c r="J45"/>
  <c r="J15"/>
  <c r="J56"/>
  <c r="J35"/>
  <c r="J23"/>
  <c r="J16"/>
  <c r="E51"/>
  <c r="J50"/>
  <c r="J37"/>
  <c r="J59"/>
  <c r="J49"/>
  <c r="J60"/>
  <c r="J14"/>
  <c r="J39"/>
  <c r="J13"/>
  <c r="J38"/>
  <c r="J19"/>
  <c r="J18"/>
  <c r="J42"/>
  <c r="J24"/>
  <c r="J54"/>
  <c r="J58"/>
  <c r="J65"/>
  <c r="J33"/>
  <c r="J30"/>
  <c r="J10"/>
  <c r="J55"/>
  <c r="J32"/>
  <c r="J11"/>
  <c r="J22"/>
  <c r="J36"/>
  <c r="J57"/>
  <c r="J53"/>
  <c r="J40"/>
  <c r="J61"/>
  <c r="D53" i="10" l="1"/>
  <c r="L53" i="7"/>
  <c r="D30" i="10"/>
  <c r="L30" i="7"/>
  <c r="D19" i="10"/>
  <c r="L19" i="7"/>
  <c r="D37" i="10"/>
  <c r="L37" i="7"/>
  <c r="D45" i="10"/>
  <c r="L45" i="7"/>
  <c r="D84" i="10"/>
  <c r="L84" i="7"/>
  <c r="D96" i="10"/>
  <c r="L96" i="7"/>
  <c r="D89" i="10"/>
  <c r="L89" i="7"/>
  <c r="D90" i="10"/>
  <c r="L90" i="7"/>
  <c r="D9" i="10"/>
  <c r="L9" i="7"/>
  <c r="D10" i="10"/>
  <c r="L10" i="7"/>
  <c r="D18" i="10"/>
  <c r="L18" i="7"/>
  <c r="D15" i="10"/>
  <c r="L15" i="7"/>
  <c r="D68" i="10"/>
  <c r="L68" i="7"/>
  <c r="D86" i="10"/>
  <c r="L86" i="7"/>
  <c r="D95" i="10"/>
  <c r="L95" i="7"/>
  <c r="D55" i="10"/>
  <c r="L55" i="7"/>
  <c r="D56" i="10"/>
  <c r="L56" i="7"/>
  <c r="D6" i="10"/>
  <c r="L6" i="7"/>
  <c r="D24" i="10"/>
  <c r="L24" i="7"/>
  <c r="D60" i="10"/>
  <c r="L60" i="7"/>
  <c r="D93" i="10"/>
  <c r="L93" i="7"/>
  <c r="D76" i="10"/>
  <c r="L76" i="7"/>
  <c r="D72" i="10"/>
  <c r="L72" i="7"/>
  <c r="D3" i="10"/>
  <c r="L3" i="7"/>
  <c r="D64" i="10"/>
  <c r="L64" i="7"/>
  <c r="D26" i="10"/>
  <c r="L26" i="7"/>
  <c r="D40" i="10"/>
  <c r="L40" i="7"/>
  <c r="D59" i="10"/>
  <c r="L59" i="7"/>
  <c r="D98" i="10"/>
  <c r="L98" i="7"/>
  <c r="D12" i="10"/>
  <c r="L12" i="7"/>
  <c r="D61" i="10"/>
  <c r="L61" i="7"/>
  <c r="D49" i="10"/>
  <c r="L49" i="7"/>
  <c r="D48" i="10"/>
  <c r="L48" i="7"/>
  <c r="D5" i="10"/>
  <c r="L5" i="7"/>
  <c r="D43" i="10"/>
  <c r="L43" i="7"/>
  <c r="D11" i="10"/>
  <c r="L11" i="7"/>
  <c r="D14" i="10"/>
  <c r="L14" i="7"/>
  <c r="D23" i="10"/>
  <c r="L23" i="7"/>
  <c r="D77" i="10"/>
  <c r="L77" i="7"/>
  <c r="D78" i="10"/>
  <c r="L78" i="7"/>
  <c r="D63" i="10"/>
  <c r="L63" i="7"/>
  <c r="D22" i="10"/>
  <c r="L22" i="7"/>
  <c r="D58" i="10"/>
  <c r="L58" i="7"/>
  <c r="D39" i="10"/>
  <c r="L39" i="7"/>
  <c r="D16" i="10"/>
  <c r="L16" i="7"/>
  <c r="D85" i="10"/>
  <c r="L85" i="7"/>
  <c r="D88" i="10"/>
  <c r="L88" i="7"/>
  <c r="D94" i="10"/>
  <c r="L94" i="7"/>
  <c r="D20" i="10"/>
  <c r="L20" i="7"/>
  <c r="D62" i="10"/>
  <c r="L62" i="7"/>
  <c r="D36" i="10"/>
  <c r="L36" i="7"/>
  <c r="D65" i="10"/>
  <c r="L65" i="7"/>
  <c r="D13" i="10"/>
  <c r="L13" i="7"/>
  <c r="D47" i="10"/>
  <c r="L47" i="7"/>
  <c r="D79" i="10"/>
  <c r="L79" i="7"/>
  <c r="D83" i="10"/>
  <c r="L83" i="7"/>
  <c r="D71" i="10"/>
  <c r="L71" i="7"/>
  <c r="D4" i="10"/>
  <c r="L4" i="7"/>
  <c r="D7" i="10"/>
  <c r="L7" i="7"/>
  <c r="D42" i="10"/>
  <c r="L42" i="7"/>
  <c r="D97" i="10"/>
  <c r="L97" i="7"/>
  <c r="D70" i="10"/>
  <c r="L70" i="7"/>
  <c r="D27" i="10"/>
  <c r="L27" i="7"/>
  <c r="D32" i="10"/>
  <c r="L32" i="7"/>
  <c r="D35" i="10"/>
  <c r="L35" i="7"/>
  <c r="D54" i="10"/>
  <c r="L54" i="7"/>
  <c r="D92" i="10"/>
  <c r="L92" i="7"/>
  <c r="D57" i="10"/>
  <c r="L57" i="7"/>
  <c r="D33" i="10"/>
  <c r="L33" i="7"/>
  <c r="D38" i="10"/>
  <c r="L38" i="7"/>
  <c r="D50" i="10"/>
  <c r="L50" i="7"/>
  <c r="D46" i="10"/>
  <c r="L46" i="7"/>
  <c r="D73" i="10"/>
  <c r="L73" i="7"/>
  <c r="D80" i="10"/>
  <c r="L80" i="7"/>
  <c r="D81" i="10"/>
  <c r="L81" i="7"/>
  <c r="D67" i="10"/>
  <c r="L67" i="7"/>
  <c r="D44" i="10"/>
  <c r="L44" i="7"/>
  <c r="D75" i="10"/>
  <c r="L75" i="7"/>
  <c r="I107"/>
  <c r="D107"/>
  <c r="E107"/>
  <c r="J34"/>
  <c r="J21"/>
  <c r="D87" i="10"/>
  <c r="J31" i="7"/>
  <c r="D74" i="10"/>
  <c r="D82"/>
  <c r="J51" i="7"/>
  <c r="J52"/>
  <c r="G107"/>
  <c r="J2"/>
  <c r="D34" i="10" l="1"/>
  <c r="L34" i="7"/>
  <c r="D51" i="10"/>
  <c r="L51" i="7"/>
  <c r="D2" i="10"/>
  <c r="L2" i="7"/>
  <c r="D31" i="10"/>
  <c r="L31" i="7"/>
  <c r="D52" i="10"/>
  <c r="L52" i="7"/>
  <c r="D21" i="10"/>
  <c r="L21" i="7"/>
  <c r="K107"/>
</calcChain>
</file>

<file path=xl/connections.xml><?xml version="1.0" encoding="utf-8"?>
<connections xmlns="http://schemas.openxmlformats.org/spreadsheetml/2006/main">
  <connection id="1" name="QualifieR 1" type="6" refreshedVersion="3" background="1" saveData="1">
    <textPr codePage="437" sourceFile="D:\Racing\2020\Results\Jag Club\QualifieR 1.csv" comma="1">
      <textFields count="10"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<sst xmlns="http://schemas.openxmlformats.org/spreadsheetml/2006/main" count="2913" uniqueCount="251">
  <si>
    <t>Competitor</t>
  </si>
  <si>
    <t>#18</t>
  </si>
  <si>
    <t>HRG4</t>
  </si>
  <si>
    <t>#61</t>
  </si>
  <si>
    <t>Jack Bush</t>
  </si>
  <si>
    <t>HRG5</t>
  </si>
  <si>
    <t>#63</t>
  </si>
  <si>
    <t>Jason Rabe</t>
  </si>
  <si>
    <t>#68</t>
  </si>
  <si>
    <t>Michael Dube</t>
  </si>
  <si>
    <t>#49</t>
  </si>
  <si>
    <t>Chris Homer</t>
  </si>
  <si>
    <t>#75</t>
  </si>
  <si>
    <t>Jim Scott</t>
  </si>
  <si>
    <t>#44</t>
  </si>
  <si>
    <t>#13</t>
  </si>
  <si>
    <t>Glenn Every</t>
  </si>
  <si>
    <t>#347</t>
  </si>
  <si>
    <t>Richard Maloumian  Jr.</t>
  </si>
  <si>
    <t>#5</t>
  </si>
  <si>
    <t>HRG3</t>
  </si>
  <si>
    <t>Jim Glass</t>
  </si>
  <si>
    <t>#6</t>
  </si>
  <si>
    <t>Thomas Drake</t>
  </si>
  <si>
    <t>#15</t>
  </si>
  <si>
    <t>Robert Thompson</t>
  </si>
  <si>
    <t>#97</t>
  </si>
  <si>
    <t>Theodore Goneos</t>
  </si>
  <si>
    <t>#02</t>
  </si>
  <si>
    <t>#80</t>
  </si>
  <si>
    <t>#24</t>
  </si>
  <si>
    <t>#50</t>
  </si>
  <si>
    <t>#35</t>
  </si>
  <si>
    <t>Anthony Kalkandis</t>
  </si>
  <si>
    <t>#40</t>
  </si>
  <si>
    <t>Robert Lang</t>
  </si>
  <si>
    <t>#310</t>
  </si>
  <si>
    <t>HRG2</t>
  </si>
  <si>
    <t>#114</t>
  </si>
  <si>
    <t>Philip Gott</t>
  </si>
  <si>
    <t>#98</t>
  </si>
  <si>
    <t>#46</t>
  </si>
  <si>
    <t>Michael Leccese</t>
  </si>
  <si>
    <t>Anthony Hess</t>
  </si>
  <si>
    <t>#7</t>
  </si>
  <si>
    <t>Mike Harmuth</t>
  </si>
  <si>
    <t>HRG1</t>
  </si>
  <si>
    <t>#249</t>
  </si>
  <si>
    <t>Jeffey Neiblum</t>
  </si>
  <si>
    <t>#99</t>
  </si>
  <si>
    <t>Vince Vaccaro</t>
  </si>
  <si>
    <t>Car</t>
  </si>
  <si>
    <t>Points</t>
  </si>
  <si>
    <t xml:space="preserve"> </t>
  </si>
  <si>
    <t>#48</t>
  </si>
  <si>
    <t>Scott Stickle</t>
  </si>
  <si>
    <t>Reg + qual</t>
  </si>
  <si>
    <t xml:space="preserve">Group </t>
  </si>
  <si>
    <t>total</t>
  </si>
  <si>
    <t>Phil Hollenbeck</t>
  </si>
  <si>
    <t>Jorge Santos</t>
  </si>
  <si>
    <t>Chuck Lampe</t>
  </si>
  <si>
    <t>Qual</t>
  </si>
  <si>
    <t>Total</t>
  </si>
  <si>
    <t>#72</t>
  </si>
  <si>
    <t>#88</t>
  </si>
  <si>
    <t>Sam Every</t>
  </si>
  <si>
    <t>Richard D Brown</t>
  </si>
  <si>
    <t>Peter J McCarthy</t>
  </si>
  <si>
    <t>George Gleason</t>
  </si>
  <si>
    <t>#417</t>
  </si>
  <si>
    <t>#23</t>
  </si>
  <si>
    <t>#71</t>
  </si>
  <si>
    <t>#07</t>
  </si>
  <si>
    <t>Richard Gleason</t>
  </si>
  <si>
    <t>#33</t>
  </si>
  <si>
    <t>Greg Amy</t>
  </si>
  <si>
    <t>Mark Axen</t>
  </si>
  <si>
    <t>#17</t>
  </si>
  <si>
    <t>Joseph Boruch</t>
  </si>
  <si>
    <t>#34</t>
  </si>
  <si>
    <t>RICHARD GIAMBRA</t>
  </si>
  <si>
    <t>Dave Gott</t>
  </si>
  <si>
    <t>William Shields</t>
  </si>
  <si>
    <t>Jon Einhorn</t>
  </si>
  <si>
    <t>#26</t>
  </si>
  <si>
    <t>HRG6</t>
  </si>
  <si>
    <t>#102</t>
  </si>
  <si>
    <t>Attilio Albani, Jr.</t>
  </si>
  <si>
    <t>John J Clapp -Jake-</t>
  </si>
  <si>
    <t>David J Hutchings</t>
  </si>
  <si>
    <t>Mike Jacobellis</t>
  </si>
  <si>
    <t>John Jeffery</t>
  </si>
  <si>
    <t>#648</t>
  </si>
  <si>
    <t>Andrew Lynn</t>
  </si>
  <si>
    <t>michael piera</t>
  </si>
  <si>
    <t xml:space="preserve">Hal Jones </t>
  </si>
  <si>
    <t>#47</t>
  </si>
  <si>
    <t>Peter Baselice</t>
  </si>
  <si>
    <t>#113</t>
  </si>
  <si>
    <t>Joe Foglia</t>
  </si>
  <si>
    <t>#11</t>
  </si>
  <si>
    <t>#21</t>
  </si>
  <si>
    <t>George H Ladyman Jr</t>
  </si>
  <si>
    <t>chuck lampe</t>
  </si>
  <si>
    <t>#12</t>
  </si>
  <si>
    <t>Mark Larsen</t>
  </si>
  <si>
    <t>#29</t>
  </si>
  <si>
    <t>Rick Lind</t>
  </si>
  <si>
    <t>Jason Creel</t>
  </si>
  <si>
    <t>Joe Riolo</t>
  </si>
  <si>
    <t>#63A</t>
  </si>
  <si>
    <t>Cosme  Fumex</t>
  </si>
  <si>
    <t>PIC R2</t>
  </si>
  <si>
    <t>PIC R1</t>
  </si>
  <si>
    <t>Thom Oct</t>
  </si>
  <si>
    <t xml:space="preserve"> Richard Giambra</t>
  </si>
  <si>
    <t>#76</t>
  </si>
  <si>
    <t>Alex Hollenbeck</t>
  </si>
  <si>
    <t>Andrew Moore</t>
  </si>
  <si>
    <t xml:space="preserve">#50 </t>
  </si>
  <si>
    <t>Robert  C Black</t>
  </si>
  <si>
    <t>Stephen Moulton</t>
  </si>
  <si>
    <t>Scott Kissinger</t>
  </si>
  <si>
    <t>HRG</t>
  </si>
  <si>
    <t>Mark Gunsalus</t>
  </si>
  <si>
    <t>#27</t>
  </si>
  <si>
    <t>#22</t>
  </si>
  <si>
    <t>Philip Perron</t>
  </si>
  <si>
    <t>#93</t>
  </si>
  <si>
    <t>Damon Jose</t>
  </si>
  <si>
    <t>Victor Corda</t>
  </si>
  <si>
    <t>Laurent Fumex</t>
  </si>
  <si>
    <t>Michael Piera</t>
  </si>
  <si>
    <t>Richard Giambra</t>
  </si>
  <si>
    <t>#70</t>
  </si>
  <si>
    <t>Martin Hale</t>
  </si>
  <si>
    <t xml:space="preserve"> Total</t>
  </si>
  <si>
    <t>John Ogle</t>
  </si>
  <si>
    <t>Joe Viola</t>
  </si>
  <si>
    <t xml:space="preserve"> Joe Viola</t>
  </si>
  <si>
    <t xml:space="preserve">#18 </t>
  </si>
  <si>
    <t>Devin Giedra</t>
  </si>
  <si>
    <t>Witt Smith</t>
  </si>
  <si>
    <t>#52</t>
  </si>
  <si>
    <t>Lee Hower</t>
  </si>
  <si>
    <t>HGR3</t>
  </si>
  <si>
    <t>Reg</t>
  </si>
  <si>
    <t>Mark Gunsalas</t>
  </si>
  <si>
    <t>Mark Ferrara</t>
  </si>
  <si>
    <t xml:space="preserve">#27 </t>
  </si>
  <si>
    <t xml:space="preserve">VRG </t>
  </si>
  <si>
    <t>Dario Cavallero</t>
  </si>
  <si>
    <t>#8</t>
  </si>
  <si>
    <t>Rob Hurley</t>
  </si>
  <si>
    <t>#147</t>
  </si>
  <si>
    <t>#94</t>
  </si>
  <si>
    <t>Jeff Knittel</t>
  </si>
  <si>
    <t>John Muench</t>
  </si>
  <si>
    <t>ave</t>
  </si>
  <si>
    <t>Fri</t>
  </si>
  <si>
    <t>Sat</t>
  </si>
  <si>
    <t xml:space="preserve">Reg </t>
  </si>
  <si>
    <t>Sun</t>
  </si>
  <si>
    <t>HRG pos</t>
  </si>
  <si>
    <t>VRG Glen</t>
  </si>
  <si>
    <t>Taz Squire</t>
  </si>
  <si>
    <t>#51</t>
  </si>
  <si>
    <t>reg</t>
  </si>
  <si>
    <t>q1</t>
  </si>
  <si>
    <t>q2</t>
  </si>
  <si>
    <t>q3</t>
  </si>
  <si>
    <t>points</t>
  </si>
  <si>
    <t>pic</t>
  </si>
  <si>
    <t>#611</t>
  </si>
  <si>
    <t>Lou Yoiro</t>
  </si>
  <si>
    <t>Chris Turner</t>
  </si>
  <si>
    <t>#62</t>
  </si>
  <si>
    <t>Brian Donovan (assigned)</t>
  </si>
  <si>
    <t>#58</t>
  </si>
  <si>
    <t>David Porter</t>
  </si>
  <si>
    <t>#144</t>
  </si>
  <si>
    <t>#74</t>
  </si>
  <si>
    <t>#388</t>
  </si>
  <si>
    <t>Krystian Taylor</t>
  </si>
  <si>
    <t>#25</t>
  </si>
  <si>
    <t>Mark Caraluzzi</t>
  </si>
  <si>
    <t>Lon-Leighton Barret</t>
  </si>
  <si>
    <t>Car Count per event</t>
  </si>
  <si>
    <t>Kevin Farnum</t>
  </si>
  <si>
    <t>#37</t>
  </si>
  <si>
    <t>Fri 1</t>
  </si>
  <si>
    <t>Sat 3</t>
  </si>
  <si>
    <t>HRG PIC</t>
  </si>
  <si>
    <t>Bruce Giedra</t>
  </si>
  <si>
    <t>Martin Hosek</t>
  </si>
  <si>
    <t>#39</t>
  </si>
  <si>
    <t>#230</t>
  </si>
  <si>
    <t>spare</t>
  </si>
  <si>
    <t>#00</t>
  </si>
  <si>
    <t>#aa</t>
  </si>
  <si>
    <t>Spare</t>
  </si>
  <si>
    <t>guest</t>
  </si>
  <si>
    <t>hrg6</t>
  </si>
  <si>
    <t>#67</t>
  </si>
  <si>
    <t>James Trudeau</t>
  </si>
  <si>
    <t>kurt Smith</t>
  </si>
  <si>
    <t>Steve Grabski</t>
  </si>
  <si>
    <t>HRG 3</t>
  </si>
  <si>
    <t>Ronald Scott</t>
  </si>
  <si>
    <t>#121</t>
  </si>
  <si>
    <t>r3</t>
  </si>
  <si>
    <t>#54</t>
  </si>
  <si>
    <t>#262</t>
  </si>
  <si>
    <t>#26A</t>
  </si>
  <si>
    <t>Brian Schirano</t>
  </si>
  <si>
    <t>Martin Handshy</t>
  </si>
  <si>
    <t>#</t>
  </si>
  <si>
    <t>Guest</t>
  </si>
  <si>
    <t>Richard LoDuca</t>
  </si>
  <si>
    <t>Fri Q</t>
  </si>
  <si>
    <t>fri 2</t>
  </si>
  <si>
    <t>Sat 4</t>
  </si>
  <si>
    <t>Sat 5</t>
  </si>
  <si>
    <t>dns</t>
  </si>
  <si>
    <t xml:space="preserve">Mike Agnifilo </t>
  </si>
  <si>
    <t>#20</t>
  </si>
  <si>
    <t>dnf</t>
  </si>
  <si>
    <t>Fun 1</t>
  </si>
  <si>
    <t>#82</t>
  </si>
  <si>
    <t>Lorne Fritz</t>
  </si>
  <si>
    <t>Lorne Ftitz</t>
  </si>
  <si>
    <t>Robert Benson</t>
  </si>
  <si>
    <t>James Benson</t>
  </si>
  <si>
    <t>Q2</t>
  </si>
  <si>
    <t>L Rock</t>
  </si>
  <si>
    <t>Night</t>
  </si>
  <si>
    <t>#202</t>
  </si>
  <si>
    <t>Steve Moulon</t>
  </si>
  <si>
    <t>aa</t>
  </si>
  <si>
    <t>Robert Black</t>
  </si>
  <si>
    <t>#196</t>
  </si>
  <si>
    <t>Jake Clapp</t>
  </si>
  <si>
    <t>PIC R3</t>
  </si>
  <si>
    <t>Peter Lombardo</t>
  </si>
  <si>
    <t>Brian Bagnall</t>
  </si>
  <si>
    <r>
      <rPr>
        <sz val="11"/>
        <color rgb="FFFF0000"/>
        <rFont val="Calibri"/>
        <family val="2"/>
        <scheme val="minor"/>
      </rPr>
      <t>adj -7 (best 8</t>
    </r>
    <r>
      <rPr>
        <sz val="11"/>
        <color theme="1"/>
        <rFont val="Calibri"/>
        <family val="2"/>
        <scheme val="minor"/>
      </rPr>
      <t>)</t>
    </r>
  </si>
  <si>
    <t>#136</t>
  </si>
  <si>
    <t>Dr. Richard Brown</t>
  </si>
  <si>
    <t>#471</t>
  </si>
  <si>
    <t>#137</t>
  </si>
</sst>
</file>

<file path=xl/styles.xml><?xml version="1.0" encoding="utf-8"?>
<styleSheet xmlns="http://schemas.openxmlformats.org/spreadsheetml/2006/main">
  <numFmts count="1">
    <numFmt numFmtId="164" formatCode="0.0_);\(0.0\)"/>
  </numFmts>
  <fonts count="11">
    <font>
      <sz val="11"/>
      <color theme="1"/>
      <name val="Calibri"/>
      <family val="2"/>
      <scheme val="minor"/>
    </font>
    <font>
      <sz val="10"/>
      <color theme="1"/>
      <name val="Arial"/>
    </font>
    <font>
      <sz val="10"/>
      <name val="Arial"/>
    </font>
    <font>
      <sz val="9"/>
      <name val="Arial"/>
      <family val="2"/>
    </font>
    <font>
      <b/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sz val="10"/>
      <color theme="1"/>
      <name val="Times New Roman"/>
      <family val="1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47" fontId="0" fillId="0" borderId="0" xfId="0" applyNumberFormat="1"/>
    <xf numFmtId="1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1" fillId="0" borderId="0" xfId="0" applyFont="1" applyAlignment="1"/>
    <xf numFmtId="0" fontId="2" fillId="0" borderId="0" xfId="0" applyFont="1" applyAlignment="1"/>
    <xf numFmtId="0" fontId="0" fillId="0" borderId="0" xfId="0" applyFont="1" applyAlignment="1"/>
    <xf numFmtId="0" fontId="0" fillId="0" borderId="0" xfId="0" applyAlignment="1"/>
    <xf numFmtId="164" fontId="3" fillId="0" borderId="0" xfId="0" applyNumberFormat="1" applyFont="1" applyProtection="1">
      <protection locked="0"/>
    </xf>
    <xf numFmtId="0" fontId="1" fillId="2" borderId="0" xfId="0" applyFont="1" applyFill="1" applyAlignment="1"/>
    <xf numFmtId="0" fontId="0" fillId="2" borderId="0" xfId="0" applyFill="1"/>
    <xf numFmtId="164" fontId="3" fillId="2" borderId="0" xfId="0" applyNumberFormat="1" applyFont="1" applyFill="1" applyProtection="1">
      <protection locked="0"/>
    </xf>
    <xf numFmtId="0" fontId="4" fillId="0" borderId="0" xfId="0" applyFont="1"/>
    <xf numFmtId="0" fontId="4" fillId="2" borderId="0" xfId="0" applyFont="1" applyFill="1"/>
    <xf numFmtId="0" fontId="4" fillId="0" borderId="0" xfId="0" applyFont="1" applyAlignment="1"/>
    <xf numFmtId="0" fontId="4" fillId="2" borderId="0" xfId="0" applyFont="1" applyFill="1" applyAlignment="1"/>
    <xf numFmtId="0" fontId="5" fillId="0" borderId="0" xfId="0" applyFont="1"/>
    <xf numFmtId="0" fontId="6" fillId="0" borderId="0" xfId="0" applyFont="1" applyAlignment="1"/>
    <xf numFmtId="0" fontId="6" fillId="0" borderId="0" xfId="0" applyFont="1"/>
    <xf numFmtId="0" fontId="6" fillId="2" borderId="0" xfId="0" applyFont="1" applyFill="1" applyAlignment="1"/>
    <xf numFmtId="0" fontId="6" fillId="2" borderId="0" xfId="0" applyFont="1" applyFill="1"/>
    <xf numFmtId="0" fontId="0" fillId="0" borderId="0" xfId="0" applyFont="1"/>
    <xf numFmtId="0" fontId="7" fillId="0" borderId="0" xfId="0" applyFont="1" applyAlignment="1"/>
    <xf numFmtId="49" fontId="0" fillId="0" borderId="0" xfId="0" applyNumberFormat="1"/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1" fontId="0" fillId="2" borderId="0" xfId="0" applyNumberFormat="1" applyFill="1" applyAlignment="1">
      <alignment horizontal="center"/>
    </xf>
    <xf numFmtId="0" fontId="0" fillId="2" borderId="0" xfId="0" applyFill="1" applyAlignment="1">
      <alignment horizontal="center"/>
    </xf>
    <xf numFmtId="0" fontId="1" fillId="0" borderId="0" xfId="0" applyFont="1" applyFill="1" applyAlignment="1"/>
    <xf numFmtId="0" fontId="6" fillId="0" borderId="0" xfId="0" applyFont="1" applyFill="1" applyAlignment="1"/>
    <xf numFmtId="0" fontId="0" fillId="0" borderId="0" xfId="0" applyFill="1"/>
    <xf numFmtId="0" fontId="8" fillId="0" borderId="0" xfId="0" applyFont="1"/>
    <xf numFmtId="0" fontId="4" fillId="0" borderId="0" xfId="0" applyFont="1" applyFill="1" applyAlignment="1"/>
    <xf numFmtId="0" fontId="9" fillId="0" borderId="0" xfId="0" applyFont="1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onnections" Target="connections.xml"/></Relationships>
</file>

<file path=xl/queryTables/queryTable1.xml><?xml version="1.0" encoding="utf-8"?>
<queryTable xmlns="http://schemas.openxmlformats.org/spreadsheetml/2006/main" name="QualifieR 1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07"/>
  <sheetViews>
    <sheetView workbookViewId="0">
      <selection activeCell="A12" sqref="A12:B12"/>
    </sheetView>
  </sheetViews>
  <sheetFormatPr defaultRowHeight="15"/>
  <cols>
    <col min="1" max="1" width="5.7109375" customWidth="1"/>
    <col min="2" max="2" width="18.85546875" style="18" customWidth="1"/>
    <col min="3" max="3" width="6.28515625" customWidth="1"/>
    <col min="4" max="4" width="6.7109375" style="26" customWidth="1"/>
    <col min="5" max="5" width="5.42578125" style="26" customWidth="1"/>
    <col min="6" max="6" width="7.85546875" style="26" customWidth="1"/>
    <col min="7" max="8" width="9.140625" style="26"/>
    <col min="9" max="9" width="9.42578125" style="26" customWidth="1"/>
    <col min="10" max="10" width="6.140625" style="26" customWidth="1"/>
  </cols>
  <sheetData>
    <row r="1" spans="1:12">
      <c r="A1" t="s">
        <v>51</v>
      </c>
      <c r="B1" s="18" t="s">
        <v>0</v>
      </c>
      <c r="C1" t="s">
        <v>57</v>
      </c>
      <c r="D1" s="26" t="s">
        <v>235</v>
      </c>
      <c r="E1" s="26" t="s">
        <v>151</v>
      </c>
      <c r="F1" s="26" t="s">
        <v>236</v>
      </c>
      <c r="G1" s="26" t="s">
        <v>228</v>
      </c>
      <c r="H1" s="26" t="s">
        <v>165</v>
      </c>
      <c r="I1" s="26" t="s">
        <v>115</v>
      </c>
      <c r="J1" s="26" t="s">
        <v>137</v>
      </c>
    </row>
    <row r="2" spans="1:12">
      <c r="A2" s="6" t="s">
        <v>217</v>
      </c>
      <c r="B2" s="19" t="s">
        <v>202</v>
      </c>
      <c r="C2" t="s">
        <v>46</v>
      </c>
      <c r="D2" s="27">
        <f>LR!N2</f>
        <v>0</v>
      </c>
      <c r="E2" s="26">
        <f>'VRG June'!M2</f>
        <v>0</v>
      </c>
      <c r="F2" s="27">
        <f>'Thom Night'!J2</f>
        <v>0</v>
      </c>
      <c r="G2" s="27">
        <f>'Fun One'!K2</f>
        <v>0</v>
      </c>
      <c r="H2" s="27">
        <f>'VRG Sept'!J2</f>
        <v>62</v>
      </c>
      <c r="I2" s="27">
        <f>'Thom Oct'!K2</f>
        <v>0</v>
      </c>
      <c r="J2" s="26">
        <f t="shared" ref="J2:J7" si="0">SUM(D2:I2)</f>
        <v>62</v>
      </c>
      <c r="L2">
        <f>J2+56</f>
        <v>118</v>
      </c>
    </row>
    <row r="3" spans="1:12">
      <c r="A3" s="5" t="s">
        <v>44</v>
      </c>
      <c r="B3" s="20" t="s">
        <v>45</v>
      </c>
      <c r="C3" t="s">
        <v>46</v>
      </c>
      <c r="D3" s="27">
        <f>LR!N3</f>
        <v>15</v>
      </c>
      <c r="E3" s="26">
        <f>'VRG June'!M3</f>
        <v>30</v>
      </c>
      <c r="F3" s="27">
        <f>'Thom Night'!J3</f>
        <v>33</v>
      </c>
      <c r="G3" s="27">
        <f>'Fun One'!K3</f>
        <v>27</v>
      </c>
      <c r="H3" s="27">
        <f>'VRG Sept'!J3</f>
        <v>50</v>
      </c>
      <c r="I3" s="27">
        <f>'Thom Oct'!K3</f>
        <v>44</v>
      </c>
      <c r="J3" s="26">
        <f t="shared" si="0"/>
        <v>199</v>
      </c>
      <c r="L3" s="5">
        <f t="shared" ref="L3:L66" si="1">J3+56</f>
        <v>255</v>
      </c>
    </row>
    <row r="4" spans="1:12">
      <c r="A4" s="6" t="s">
        <v>197</v>
      </c>
      <c r="B4" s="19" t="s">
        <v>194</v>
      </c>
      <c r="C4" s="5" t="s">
        <v>46</v>
      </c>
      <c r="D4" s="27">
        <f>LR!N4</f>
        <v>0</v>
      </c>
      <c r="E4" s="26">
        <f>'VRG June'!M4</f>
        <v>0</v>
      </c>
      <c r="F4" s="27">
        <f>'Thom Night'!J4</f>
        <v>0</v>
      </c>
      <c r="G4" s="27">
        <f>'Fun One'!K4</f>
        <v>0</v>
      </c>
      <c r="H4" s="27">
        <f>'VRG Sept'!J4</f>
        <v>0</v>
      </c>
      <c r="I4" s="27">
        <f>'Thom Oct'!K4</f>
        <v>29</v>
      </c>
      <c r="J4" s="26">
        <f t="shared" si="0"/>
        <v>29</v>
      </c>
      <c r="L4" s="5">
        <f t="shared" si="1"/>
        <v>85</v>
      </c>
    </row>
    <row r="5" spans="1:12">
      <c r="A5" s="6" t="s">
        <v>71</v>
      </c>
      <c r="B5" s="19" t="s">
        <v>68</v>
      </c>
      <c r="C5" s="5" t="s">
        <v>46</v>
      </c>
      <c r="D5" s="27">
        <f>LR!N5</f>
        <v>0</v>
      </c>
      <c r="E5" s="26">
        <f>'VRG June'!M5</f>
        <v>0</v>
      </c>
      <c r="F5" s="27">
        <f>'Thom Night'!J5</f>
        <v>0</v>
      </c>
      <c r="G5" s="27">
        <f>'Fun One'!K5</f>
        <v>0</v>
      </c>
      <c r="H5" s="27">
        <f>'VRG Sept'!J5</f>
        <v>50</v>
      </c>
      <c r="I5" s="27">
        <f>'Thom Oct'!K5</f>
        <v>0</v>
      </c>
      <c r="J5" s="26">
        <f t="shared" si="0"/>
        <v>50</v>
      </c>
      <c r="L5" s="5">
        <f t="shared" si="1"/>
        <v>106</v>
      </c>
    </row>
    <row r="6" spans="1:12">
      <c r="A6" s="5" t="s">
        <v>8</v>
      </c>
      <c r="B6" s="20" t="s">
        <v>60</v>
      </c>
      <c r="C6" s="5" t="s">
        <v>46</v>
      </c>
      <c r="D6" s="27">
        <f>LR!N6</f>
        <v>0</v>
      </c>
      <c r="E6" s="26">
        <f>'VRG June'!M6</f>
        <v>0</v>
      </c>
      <c r="F6" s="27">
        <f>'Thom Night'!J6</f>
        <v>0</v>
      </c>
      <c r="G6" s="27">
        <f>'Fun One'!K6</f>
        <v>0</v>
      </c>
      <c r="H6" s="27">
        <f>'VRG Sept'!J6</f>
        <v>0</v>
      </c>
      <c r="I6" s="27">
        <f>'Thom Oct'!K6</f>
        <v>0</v>
      </c>
      <c r="J6" s="26">
        <f t="shared" si="0"/>
        <v>0</v>
      </c>
      <c r="L6" s="5">
        <f t="shared" si="1"/>
        <v>56</v>
      </c>
    </row>
    <row r="7" spans="1:12">
      <c r="A7" s="6" t="s">
        <v>10</v>
      </c>
      <c r="B7" s="19" t="s">
        <v>205</v>
      </c>
      <c r="C7" s="5" t="s">
        <v>46</v>
      </c>
      <c r="D7" s="27">
        <f>LR!N7</f>
        <v>49</v>
      </c>
      <c r="E7" s="26">
        <f>'VRG June'!M7</f>
        <v>35</v>
      </c>
      <c r="F7" s="27">
        <f>'Thom Night'!J7</f>
        <v>39</v>
      </c>
      <c r="G7" s="27">
        <f>'Fun One'!K7</f>
        <v>0</v>
      </c>
      <c r="H7" s="27">
        <f>'VRG Sept'!J7</f>
        <v>0</v>
      </c>
      <c r="I7" s="27">
        <f>'Thom Oct'!K7</f>
        <v>0</v>
      </c>
      <c r="J7" s="26">
        <f t="shared" si="0"/>
        <v>123</v>
      </c>
      <c r="L7" s="5">
        <f t="shared" si="1"/>
        <v>179</v>
      </c>
    </row>
    <row r="8" spans="1:12">
      <c r="A8" s="11"/>
      <c r="B8" s="21"/>
      <c r="C8" s="12"/>
      <c r="D8" s="28"/>
      <c r="E8" s="29"/>
      <c r="F8" s="28"/>
      <c r="G8" s="28"/>
      <c r="H8" s="28"/>
      <c r="I8" s="28"/>
      <c r="J8" s="29"/>
      <c r="L8" s="5">
        <f t="shared" si="1"/>
        <v>56</v>
      </c>
    </row>
    <row r="9" spans="1:12">
      <c r="A9" s="6" t="s">
        <v>73</v>
      </c>
      <c r="B9" s="19" t="s">
        <v>69</v>
      </c>
      <c r="C9" s="5" t="s">
        <v>37</v>
      </c>
      <c r="D9" s="27">
        <f>LR!N9</f>
        <v>0</v>
      </c>
      <c r="E9" s="26">
        <f>'VRG June'!M9</f>
        <v>0</v>
      </c>
      <c r="F9" s="27">
        <f>'Thom Night'!J9</f>
        <v>0</v>
      </c>
      <c r="G9" s="27">
        <f>'Fun One'!K9</f>
        <v>0</v>
      </c>
      <c r="H9" s="27">
        <f>'VRG Sept'!J9</f>
        <v>0</v>
      </c>
      <c r="I9" s="27">
        <f>'Thom Oct'!K9</f>
        <v>0</v>
      </c>
      <c r="J9" s="26">
        <f t="shared" ref="J9:J16" si="2">SUM(D9:I9)</f>
        <v>0</v>
      </c>
      <c r="L9" s="5">
        <f t="shared" si="1"/>
        <v>56</v>
      </c>
    </row>
    <row r="10" spans="1:12" s="5" customFormat="1">
      <c r="A10" s="6" t="s">
        <v>6</v>
      </c>
      <c r="B10" s="19" t="s">
        <v>74</v>
      </c>
      <c r="C10" s="5" t="s">
        <v>37</v>
      </c>
      <c r="D10" s="27">
        <f>LR!N10</f>
        <v>44</v>
      </c>
      <c r="E10" s="26">
        <f>'VRG June'!M10</f>
        <v>0</v>
      </c>
      <c r="F10" s="27">
        <f>'Thom Night'!J10</f>
        <v>0</v>
      </c>
      <c r="G10" s="27">
        <f>'Fun One'!K10</f>
        <v>0</v>
      </c>
      <c r="H10" s="27">
        <f>'VRG Sept'!J10</f>
        <v>0</v>
      </c>
      <c r="I10" s="27">
        <f>'Thom Oct'!K10</f>
        <v>0</v>
      </c>
      <c r="J10" s="26">
        <f t="shared" si="2"/>
        <v>44</v>
      </c>
      <c r="L10" s="5">
        <f t="shared" si="1"/>
        <v>100</v>
      </c>
    </row>
    <row r="11" spans="1:12">
      <c r="A11" s="5" t="s">
        <v>28</v>
      </c>
      <c r="B11" s="20" t="s">
        <v>43</v>
      </c>
      <c r="C11" s="5" t="s">
        <v>37</v>
      </c>
      <c r="D11" s="27">
        <f>LR!N11</f>
        <v>29</v>
      </c>
      <c r="E11" s="26">
        <f>'VRG June'!M11</f>
        <v>0</v>
      </c>
      <c r="F11" s="27">
        <f>'Thom Night'!J11</f>
        <v>0</v>
      </c>
      <c r="G11" s="27">
        <f>'Fun One'!K11</f>
        <v>37</v>
      </c>
      <c r="H11" s="27">
        <f>'VRG Sept'!J11</f>
        <v>50</v>
      </c>
      <c r="I11" s="27">
        <f>'Thom Oct'!K11</f>
        <v>44</v>
      </c>
      <c r="J11" s="26">
        <f t="shared" si="2"/>
        <v>160</v>
      </c>
      <c r="L11" s="5">
        <f t="shared" si="1"/>
        <v>216</v>
      </c>
    </row>
    <row r="12" spans="1:12">
      <c r="A12" s="6" t="s">
        <v>70</v>
      </c>
      <c r="B12" s="19" t="s">
        <v>67</v>
      </c>
      <c r="C12" s="5" t="s">
        <v>37</v>
      </c>
      <c r="D12" s="27">
        <f>LR!N12</f>
        <v>0</v>
      </c>
      <c r="E12" s="26">
        <f>'VRG June'!M12</f>
        <v>0</v>
      </c>
      <c r="F12" s="27">
        <f>'Thom Night'!J12</f>
        <v>0</v>
      </c>
      <c r="G12" s="27">
        <f>'Fun One'!K12</f>
        <v>0</v>
      </c>
      <c r="H12" s="27">
        <f>'VRG Sept'!J12</f>
        <v>0</v>
      </c>
      <c r="I12" s="27">
        <f>'Thom Oct'!K12</f>
        <v>0</v>
      </c>
      <c r="J12" s="26">
        <f t="shared" ref="J12" si="3">SUM(D12:I12)</f>
        <v>0</v>
      </c>
      <c r="L12" s="5">
        <f t="shared" si="1"/>
        <v>56</v>
      </c>
    </row>
    <row r="13" spans="1:12">
      <c r="A13" s="5" t="s">
        <v>217</v>
      </c>
      <c r="B13" s="20" t="s">
        <v>218</v>
      </c>
      <c r="C13" s="5" t="s">
        <v>37</v>
      </c>
      <c r="D13" s="27">
        <f>LR!N13</f>
        <v>0</v>
      </c>
      <c r="E13" s="26">
        <f>'VRG June'!M13</f>
        <v>0</v>
      </c>
      <c r="F13" s="27">
        <f>'Thom Night'!J13</f>
        <v>0</v>
      </c>
      <c r="G13" s="27">
        <f>'Fun One'!K13</f>
        <v>0</v>
      </c>
      <c r="H13" s="27">
        <f>'VRG Sept'!J13</f>
        <v>0</v>
      </c>
      <c r="I13" s="27">
        <f>'Thom Oct'!K13</f>
        <v>0</v>
      </c>
      <c r="J13" s="26">
        <f t="shared" si="2"/>
        <v>0</v>
      </c>
      <c r="L13" s="5">
        <f t="shared" si="1"/>
        <v>56</v>
      </c>
    </row>
    <row r="14" spans="1:12" s="5" customFormat="1">
      <c r="A14" s="10" t="s">
        <v>31</v>
      </c>
      <c r="B14" s="20" t="s">
        <v>112</v>
      </c>
      <c r="C14" s="5" t="s">
        <v>37</v>
      </c>
      <c r="D14" s="27">
        <f>LR!N14</f>
        <v>0</v>
      </c>
      <c r="E14" s="26">
        <f>'VRG June'!M14</f>
        <v>0</v>
      </c>
      <c r="F14" s="27">
        <f>'Thom Night'!J14</f>
        <v>0</v>
      </c>
      <c r="G14" s="27">
        <f>'Fun One'!K14</f>
        <v>0</v>
      </c>
      <c r="H14" s="27">
        <f>'VRG Sept'!J14</f>
        <v>0</v>
      </c>
      <c r="I14" s="27">
        <f>'Thom Oct'!K14</f>
        <v>0</v>
      </c>
      <c r="J14" s="26">
        <f t="shared" si="2"/>
        <v>0</v>
      </c>
      <c r="L14" s="5">
        <f t="shared" si="1"/>
        <v>56</v>
      </c>
    </row>
    <row r="15" spans="1:12" s="5" customFormat="1">
      <c r="A15" s="10" t="s">
        <v>22</v>
      </c>
      <c r="B15" s="20" t="s">
        <v>132</v>
      </c>
      <c r="C15" s="5" t="s">
        <v>37</v>
      </c>
      <c r="D15" s="27">
        <f>LR!N15</f>
        <v>0</v>
      </c>
      <c r="E15" s="26">
        <f>'VRG June'!M15</f>
        <v>0</v>
      </c>
      <c r="F15" s="27">
        <f>'Thom Night'!J15</f>
        <v>0</v>
      </c>
      <c r="G15" s="27">
        <f>'Fun One'!K15</f>
        <v>0</v>
      </c>
      <c r="H15" s="27">
        <f>'VRG Sept'!J15</f>
        <v>0</v>
      </c>
      <c r="I15" s="27">
        <f>'Thom Oct'!K15</f>
        <v>0</v>
      </c>
      <c r="J15" s="26">
        <f t="shared" si="2"/>
        <v>0</v>
      </c>
      <c r="L15" s="5">
        <f t="shared" si="1"/>
        <v>56</v>
      </c>
    </row>
    <row r="16" spans="1:12" s="5" customFormat="1">
      <c r="A16" s="10" t="s">
        <v>31</v>
      </c>
      <c r="B16" s="20" t="s">
        <v>119</v>
      </c>
      <c r="C16" s="5" t="s">
        <v>37</v>
      </c>
      <c r="D16" s="27">
        <f>LR!N16</f>
        <v>0</v>
      </c>
      <c r="E16" s="26">
        <f>'VRG June'!M16</f>
        <v>0</v>
      </c>
      <c r="F16" s="27">
        <f>'Thom Night'!J16</f>
        <v>0</v>
      </c>
      <c r="G16" s="27">
        <f>'Fun One'!K16</f>
        <v>0</v>
      </c>
      <c r="H16" s="27">
        <f>'VRG Sept'!J16</f>
        <v>0</v>
      </c>
      <c r="I16" s="27">
        <f>'Thom Oct'!K16</f>
        <v>0</v>
      </c>
      <c r="J16" s="26">
        <f t="shared" si="2"/>
        <v>0</v>
      </c>
      <c r="L16" s="5">
        <f t="shared" si="1"/>
        <v>56</v>
      </c>
    </row>
    <row r="17" spans="1:12" s="5" customFormat="1">
      <c r="A17" s="13"/>
      <c r="B17" s="22"/>
      <c r="C17" s="12"/>
      <c r="D17" s="28"/>
      <c r="E17" s="29"/>
      <c r="F17" s="28"/>
      <c r="G17" s="28"/>
      <c r="H17" s="28"/>
      <c r="I17" s="28"/>
      <c r="J17" s="29"/>
      <c r="L17" s="5">
        <f t="shared" si="1"/>
        <v>56</v>
      </c>
    </row>
    <row r="18" spans="1:12">
      <c r="A18" s="6" t="s">
        <v>75</v>
      </c>
      <c r="B18" s="19" t="s">
        <v>76</v>
      </c>
      <c r="C18" s="5" t="s">
        <v>20</v>
      </c>
      <c r="D18" s="27">
        <f>LR!N18</f>
        <v>0</v>
      </c>
      <c r="E18" s="26">
        <f>'VRG June'!M18</f>
        <v>0</v>
      </c>
      <c r="F18" s="27">
        <f>'Thom Night'!J18</f>
        <v>0</v>
      </c>
      <c r="G18" s="27">
        <f>'Fun One'!K18</f>
        <v>0</v>
      </c>
      <c r="H18" s="27">
        <f>'VRG Sept'!J18</f>
        <v>0</v>
      </c>
      <c r="I18" s="27">
        <f>'Thom Oct'!K18</f>
        <v>0</v>
      </c>
      <c r="J18" s="26">
        <f t="shared" ref="J18:J40" si="4">SUM(D18:I18)</f>
        <v>0</v>
      </c>
      <c r="L18" s="5">
        <f t="shared" si="1"/>
        <v>56</v>
      </c>
    </row>
    <row r="19" spans="1:12">
      <c r="A19" s="6" t="s">
        <v>19</v>
      </c>
      <c r="B19" s="19" t="s">
        <v>77</v>
      </c>
      <c r="C19" s="5" t="s">
        <v>20</v>
      </c>
      <c r="D19" s="27">
        <f>LR!N19</f>
        <v>0</v>
      </c>
      <c r="E19" s="26">
        <f>'VRG June'!M19</f>
        <v>0</v>
      </c>
      <c r="F19" s="27">
        <f>'Thom Night'!J19</f>
        <v>0</v>
      </c>
      <c r="G19" s="27">
        <f>'Fun One'!K19</f>
        <v>0</v>
      </c>
      <c r="H19" s="27">
        <f>'VRG Sept'!J19</f>
        <v>0</v>
      </c>
      <c r="I19" s="27">
        <f>'Thom Oct'!K19</f>
        <v>0</v>
      </c>
      <c r="J19" s="26">
        <f t="shared" si="4"/>
        <v>0</v>
      </c>
      <c r="L19" s="5">
        <f t="shared" si="1"/>
        <v>56</v>
      </c>
    </row>
    <row r="20" spans="1:12">
      <c r="A20" s="6" t="s">
        <v>226</v>
      </c>
      <c r="B20" s="19" t="s">
        <v>225</v>
      </c>
      <c r="C20" s="3" t="s">
        <v>20</v>
      </c>
      <c r="D20" s="27">
        <f>LR!N2</f>
        <v>0</v>
      </c>
      <c r="E20" s="26">
        <f>'VRG June'!M20</f>
        <v>0</v>
      </c>
      <c r="F20" s="27">
        <f>'Thom Night'!J20</f>
        <v>15</v>
      </c>
      <c r="G20" s="27">
        <f>'Fun One'!K20</f>
        <v>0</v>
      </c>
      <c r="H20" s="27">
        <f>'VRG Sept'!J20</f>
        <v>0</v>
      </c>
      <c r="I20" s="27">
        <f>'Thom Oct'!K20</f>
        <v>0</v>
      </c>
      <c r="J20" s="26">
        <f t="shared" si="4"/>
        <v>15</v>
      </c>
      <c r="L20" s="5">
        <f t="shared" si="1"/>
        <v>71</v>
      </c>
    </row>
    <row r="21" spans="1:12" s="5" customFormat="1">
      <c r="A21" s="5" t="s">
        <v>181</v>
      </c>
      <c r="B21" s="5" t="s">
        <v>187</v>
      </c>
      <c r="C21" s="5" t="s">
        <v>20</v>
      </c>
      <c r="D21" s="27">
        <f>LR!N21</f>
        <v>0</v>
      </c>
      <c r="E21" s="26">
        <f>'VRG June'!M21</f>
        <v>35</v>
      </c>
      <c r="F21" s="27">
        <f>'Thom Night'!J21</f>
        <v>0</v>
      </c>
      <c r="G21" s="27">
        <f>'Fun One'!K21</f>
        <v>0</v>
      </c>
      <c r="H21" s="27">
        <f>'VRG Sept'!J21</f>
        <v>40</v>
      </c>
      <c r="I21" s="27">
        <f>'Thom Oct'!K21</f>
        <v>0</v>
      </c>
      <c r="J21" s="26">
        <f t="shared" si="4"/>
        <v>75</v>
      </c>
      <c r="L21" s="5">
        <f t="shared" si="1"/>
        <v>131</v>
      </c>
    </row>
    <row r="22" spans="1:12">
      <c r="A22" s="6" t="s">
        <v>78</v>
      </c>
      <c r="B22" s="19" t="s">
        <v>79</v>
      </c>
      <c r="C22" s="3" t="s">
        <v>20</v>
      </c>
      <c r="D22" s="27">
        <f>LR!N22</f>
        <v>0</v>
      </c>
      <c r="E22" s="26">
        <f>'VRG June'!M22</f>
        <v>0</v>
      </c>
      <c r="F22" s="27">
        <f>'Thom Night'!J22</f>
        <v>0</v>
      </c>
      <c r="G22" s="27">
        <f>'Fun One'!K22</f>
        <v>0</v>
      </c>
      <c r="H22" s="27">
        <f>'VRG Sept'!J22</f>
        <v>0</v>
      </c>
      <c r="I22" s="27">
        <f>'Thom Oct'!K22</f>
        <v>0</v>
      </c>
      <c r="J22" s="26">
        <f t="shared" si="4"/>
        <v>0</v>
      </c>
      <c r="L22" s="5">
        <f t="shared" si="1"/>
        <v>56</v>
      </c>
    </row>
    <row r="23" spans="1:12" s="5" customFormat="1">
      <c r="A23" s="30" t="s">
        <v>127</v>
      </c>
      <c r="B23" s="31" t="s">
        <v>128</v>
      </c>
      <c r="C23" s="5" t="s">
        <v>20</v>
      </c>
      <c r="D23" s="27">
        <f>LR!N23</f>
        <v>0</v>
      </c>
      <c r="E23" s="26">
        <f>'VRG June'!M23</f>
        <v>0</v>
      </c>
      <c r="F23" s="27">
        <f>'Thom Night'!J23</f>
        <v>0</v>
      </c>
      <c r="G23" s="27">
        <f>'Fun One'!K23</f>
        <v>0</v>
      </c>
      <c r="H23" s="27">
        <f>'VRG Sept'!J23</f>
        <v>0</v>
      </c>
      <c r="I23" s="27">
        <f>'Thom Oct'!K23</f>
        <v>20</v>
      </c>
      <c r="J23" s="26">
        <f t="shared" si="4"/>
        <v>20</v>
      </c>
      <c r="L23" s="5">
        <f t="shared" si="1"/>
        <v>76</v>
      </c>
    </row>
    <row r="24" spans="1:12" s="5" customFormat="1">
      <c r="A24" s="6" t="s">
        <v>85</v>
      </c>
      <c r="B24" s="19" t="s">
        <v>84</v>
      </c>
      <c r="C24" s="5" t="s">
        <v>20</v>
      </c>
      <c r="D24" s="27">
        <f>LR!N24</f>
        <v>25</v>
      </c>
      <c r="E24" s="26">
        <f>'VRG June'!M24</f>
        <v>0</v>
      </c>
      <c r="F24" s="27">
        <f>'Thom Night'!J24</f>
        <v>0</v>
      </c>
      <c r="G24" s="27">
        <f>'Fun One'!K24</f>
        <v>0</v>
      </c>
      <c r="H24" s="27">
        <f>'VRG Sept'!J24</f>
        <v>0</v>
      </c>
      <c r="I24" s="27">
        <f>'Thom Oct'!K24</f>
        <v>0</v>
      </c>
      <c r="J24" s="26">
        <f t="shared" si="4"/>
        <v>25</v>
      </c>
      <c r="L24" s="5">
        <f t="shared" si="1"/>
        <v>81</v>
      </c>
    </row>
    <row r="25" spans="1:12" s="5" customFormat="1">
      <c r="A25" s="6" t="s">
        <v>229</v>
      </c>
      <c r="B25" s="19" t="s">
        <v>230</v>
      </c>
      <c r="C25" s="5" t="s">
        <v>20</v>
      </c>
      <c r="D25" s="27">
        <f>LR!N25</f>
        <v>0</v>
      </c>
      <c r="E25" s="26">
        <f>'VRG June'!M25</f>
        <v>0</v>
      </c>
      <c r="F25" s="27">
        <f>'Thom Night'!J25</f>
        <v>0</v>
      </c>
      <c r="G25" s="27">
        <f>'Fun One'!K25</f>
        <v>19</v>
      </c>
      <c r="H25" s="27">
        <f>'VRG Sept'!J25</f>
        <v>0</v>
      </c>
      <c r="I25" s="27">
        <f>'Thom Oct'!K25</f>
        <v>0</v>
      </c>
      <c r="J25" s="26">
        <f t="shared" ref="J25" si="5">SUM(D25:I25)</f>
        <v>19</v>
      </c>
      <c r="L25" s="5">
        <f t="shared" si="1"/>
        <v>75</v>
      </c>
    </row>
    <row r="26" spans="1:12" s="5" customFormat="1">
      <c r="A26" s="6" t="s">
        <v>97</v>
      </c>
      <c r="B26" s="19" t="s">
        <v>154</v>
      </c>
      <c r="C26" s="5" t="s">
        <v>20</v>
      </c>
      <c r="D26" s="27">
        <f>LR!N27</f>
        <v>0</v>
      </c>
      <c r="E26" s="26">
        <f>'VRG June'!M27</f>
        <v>0</v>
      </c>
      <c r="F26" s="27">
        <f>'Thom Night'!J27</f>
        <v>0</v>
      </c>
      <c r="G26" s="27">
        <f>'Fun One'!K26</f>
        <v>38</v>
      </c>
      <c r="H26" s="27">
        <f>'VRG Sept'!J27</f>
        <v>20</v>
      </c>
      <c r="I26" s="27">
        <f>'Thom Oct'!K27</f>
        <v>0</v>
      </c>
      <c r="J26" s="26">
        <f t="shared" ref="J26" si="6">SUM(D26:I26)</f>
        <v>58</v>
      </c>
      <c r="L26" s="5">
        <f t="shared" si="1"/>
        <v>114</v>
      </c>
    </row>
    <row r="27" spans="1:12">
      <c r="A27" s="6" t="s">
        <v>80</v>
      </c>
      <c r="B27" s="19" t="s">
        <v>116</v>
      </c>
      <c r="C27" s="5" t="s">
        <v>20</v>
      </c>
      <c r="D27" s="27">
        <f>LR!N27</f>
        <v>0</v>
      </c>
      <c r="E27" s="26">
        <f>'VRG June'!M27</f>
        <v>0</v>
      </c>
      <c r="F27" s="27">
        <f>'Thom Night'!J27</f>
        <v>0</v>
      </c>
      <c r="G27" s="27">
        <f>'Fun One'!K27</f>
        <v>0</v>
      </c>
      <c r="H27" s="27">
        <f>'VRG Sept'!J27</f>
        <v>20</v>
      </c>
      <c r="I27" s="27">
        <f>'Thom Oct'!K27</f>
        <v>0</v>
      </c>
      <c r="J27" s="26">
        <f t="shared" si="4"/>
        <v>20</v>
      </c>
      <c r="L27" s="5">
        <f t="shared" si="1"/>
        <v>76</v>
      </c>
    </row>
    <row r="28" spans="1:12" s="5" customFormat="1">
      <c r="A28" s="24" t="s">
        <v>214</v>
      </c>
      <c r="B28" s="35" t="s">
        <v>215</v>
      </c>
      <c r="C28" s="5" t="s">
        <v>20</v>
      </c>
      <c r="D28" s="27">
        <f>LR!N28</f>
        <v>34</v>
      </c>
      <c r="E28" s="26">
        <f>'VRG June'!M28</f>
        <v>0</v>
      </c>
      <c r="F28" s="27">
        <f>'Thom Night'!J28</f>
        <v>0</v>
      </c>
      <c r="G28" s="27">
        <f>'Fun One'!K28</f>
        <v>0</v>
      </c>
      <c r="H28" s="27">
        <f>'VRG Sept'!J28</f>
        <v>0</v>
      </c>
      <c r="I28" s="27">
        <f>'Thom Oct'!K28</f>
        <v>0</v>
      </c>
      <c r="J28" s="26">
        <f t="shared" ref="J28:J29" si="7">SUM(D28:I28)</f>
        <v>34</v>
      </c>
      <c r="L28" s="5">
        <f t="shared" si="1"/>
        <v>90</v>
      </c>
    </row>
    <row r="29" spans="1:12" s="5" customFormat="1">
      <c r="A29" s="5" t="s">
        <v>8</v>
      </c>
      <c r="B29" s="35" t="s">
        <v>207</v>
      </c>
      <c r="C29" s="5" t="s">
        <v>208</v>
      </c>
      <c r="D29" s="27">
        <f>LR!N29</f>
        <v>36</v>
      </c>
      <c r="E29" s="26">
        <f>'VRG June'!M29</f>
        <v>0</v>
      </c>
      <c r="F29" s="27">
        <f>'Thom Night'!J29</f>
        <v>0</v>
      </c>
      <c r="G29" s="27">
        <f>'Fun One'!K29</f>
        <v>43</v>
      </c>
      <c r="H29" s="27">
        <f>'VRG Sept'!J29</f>
        <v>20</v>
      </c>
      <c r="I29" s="27">
        <f>'Thom Oct'!K29</f>
        <v>0</v>
      </c>
      <c r="J29" s="26">
        <f t="shared" si="7"/>
        <v>99</v>
      </c>
      <c r="L29" s="5">
        <f t="shared" si="1"/>
        <v>155</v>
      </c>
    </row>
    <row r="30" spans="1:12">
      <c r="A30" s="6" t="s">
        <v>29</v>
      </c>
      <c r="B30" s="19" t="s">
        <v>82</v>
      </c>
      <c r="C30" s="3" t="s">
        <v>20</v>
      </c>
      <c r="D30" s="27">
        <f>LR!N30</f>
        <v>49</v>
      </c>
      <c r="E30" s="26">
        <f>'VRG June'!M30</f>
        <v>35</v>
      </c>
      <c r="F30" s="27">
        <f>'Thom Night'!J30</f>
        <v>0</v>
      </c>
      <c r="G30" s="27">
        <f>'Fun One'!K30</f>
        <v>49</v>
      </c>
      <c r="H30" s="27">
        <f>'VRG Sept'!J30</f>
        <v>62</v>
      </c>
      <c r="I30" s="27">
        <f>'Thom Oct'!K30</f>
        <v>32</v>
      </c>
      <c r="J30" s="26">
        <f t="shared" si="4"/>
        <v>227</v>
      </c>
      <c r="L30" s="5">
        <f t="shared" si="1"/>
        <v>283</v>
      </c>
    </row>
    <row r="31" spans="1:12">
      <c r="A31" s="6" t="s">
        <v>38</v>
      </c>
      <c r="B31" s="19" t="s">
        <v>39</v>
      </c>
      <c r="C31" s="3" t="s">
        <v>20</v>
      </c>
      <c r="D31" s="27">
        <f>LR!N31</f>
        <v>0</v>
      </c>
      <c r="E31" s="26">
        <f>'VRG June'!M31</f>
        <v>0</v>
      </c>
      <c r="F31" s="27">
        <f>'Thom Night'!J31</f>
        <v>0</v>
      </c>
      <c r="G31" s="27">
        <f>'Fun One'!K31</f>
        <v>0</v>
      </c>
      <c r="H31" s="27">
        <f>'VRG Sept'!J31</f>
        <v>57</v>
      </c>
      <c r="I31" s="27">
        <f>'Thom Oct'!K31</f>
        <v>34</v>
      </c>
      <c r="J31" s="26">
        <f t="shared" si="4"/>
        <v>91</v>
      </c>
      <c r="L31" s="5">
        <f t="shared" si="1"/>
        <v>147</v>
      </c>
    </row>
    <row r="32" spans="1:12">
      <c r="A32" s="8" t="s">
        <v>26</v>
      </c>
      <c r="B32" s="19" t="s">
        <v>27</v>
      </c>
      <c r="C32" s="3" t="s">
        <v>20</v>
      </c>
      <c r="D32" s="27">
        <f>LR!N32</f>
        <v>24</v>
      </c>
      <c r="E32" s="26">
        <f>'VRG June'!M32</f>
        <v>0</v>
      </c>
      <c r="F32" s="27">
        <f>'Thom Night'!J32</f>
        <v>0</v>
      </c>
      <c r="G32" s="27">
        <f>'Fun One'!K32</f>
        <v>0</v>
      </c>
      <c r="H32" s="27">
        <f>'VRG Sept'!J32</f>
        <v>0</v>
      </c>
      <c r="I32" s="27">
        <f>'Thom Oct'!K32</f>
        <v>0</v>
      </c>
      <c r="J32" s="26">
        <f t="shared" si="4"/>
        <v>24</v>
      </c>
      <c r="L32" s="5">
        <f t="shared" si="1"/>
        <v>80</v>
      </c>
    </row>
    <row r="33" spans="1:12">
      <c r="A33" s="8" t="s">
        <v>28</v>
      </c>
      <c r="B33" s="19" t="s">
        <v>96</v>
      </c>
      <c r="C33" s="5" t="s">
        <v>20</v>
      </c>
      <c r="D33" s="27">
        <f>LR!N33</f>
        <v>38</v>
      </c>
      <c r="E33" s="26">
        <f>'VRG June'!M33</f>
        <v>0</v>
      </c>
      <c r="F33" s="27">
        <f>'Thom Night'!J33</f>
        <v>0</v>
      </c>
      <c r="G33" s="27">
        <f>'Fun One'!K33</f>
        <v>32</v>
      </c>
      <c r="H33" s="27">
        <f>'VRG Sept'!J33</f>
        <v>35</v>
      </c>
      <c r="I33" s="27">
        <f>'Thom Oct'!K33</f>
        <v>0</v>
      </c>
      <c r="J33" s="26">
        <f t="shared" si="4"/>
        <v>105</v>
      </c>
      <c r="L33" s="5">
        <f t="shared" si="1"/>
        <v>161</v>
      </c>
    </row>
    <row r="34" spans="1:12">
      <c r="A34" s="24" t="s">
        <v>204</v>
      </c>
      <c r="B34" s="19" t="s">
        <v>42</v>
      </c>
      <c r="C34" s="3" t="s">
        <v>20</v>
      </c>
      <c r="D34" s="27">
        <f>LR!N3</f>
        <v>15</v>
      </c>
      <c r="E34" s="26">
        <f>'VRG June'!M34</f>
        <v>0</v>
      </c>
      <c r="F34" s="27">
        <f>'Thom Night'!J34</f>
        <v>0</v>
      </c>
      <c r="G34" s="27">
        <f>'Fun One'!K34</f>
        <v>0</v>
      </c>
      <c r="H34" s="27">
        <f>'VRG Sept'!J34</f>
        <v>0</v>
      </c>
      <c r="I34" s="27">
        <f>'Thom Oct'!K34</f>
        <v>27</v>
      </c>
      <c r="J34" s="26">
        <f t="shared" si="4"/>
        <v>42</v>
      </c>
      <c r="L34" s="5">
        <f t="shared" si="1"/>
        <v>98</v>
      </c>
    </row>
    <row r="35" spans="1:12" s="5" customFormat="1">
      <c r="A35" s="6" t="s">
        <v>64</v>
      </c>
      <c r="B35" s="19" t="s">
        <v>59</v>
      </c>
      <c r="C35" s="5" t="s">
        <v>20</v>
      </c>
      <c r="D35" s="27">
        <f>LR!N35</f>
        <v>0</v>
      </c>
      <c r="E35" s="26">
        <f>'VRG June'!M35</f>
        <v>0</v>
      </c>
      <c r="F35" s="27">
        <f>'Thom Night'!J35</f>
        <v>39</v>
      </c>
      <c r="G35" s="27">
        <f>'Fun One'!K35</f>
        <v>0</v>
      </c>
      <c r="H35" s="27">
        <f>'VRG Sept'!J35</f>
        <v>0</v>
      </c>
      <c r="I35" s="27">
        <f>'Thom Oct'!K35</f>
        <v>0</v>
      </c>
      <c r="J35" s="26">
        <f t="shared" si="4"/>
        <v>39</v>
      </c>
      <c r="L35" s="5">
        <f t="shared" si="1"/>
        <v>95</v>
      </c>
    </row>
    <row r="36" spans="1:12">
      <c r="A36" s="6" t="s">
        <v>41</v>
      </c>
      <c r="B36" s="19" t="s">
        <v>83</v>
      </c>
      <c r="C36" s="5" t="s">
        <v>20</v>
      </c>
      <c r="D36" s="27">
        <f>LR!N36</f>
        <v>0</v>
      </c>
      <c r="E36" s="26">
        <f>'VRG June'!M36</f>
        <v>0</v>
      </c>
      <c r="F36" s="27">
        <f>'Thom Night'!J36</f>
        <v>0</v>
      </c>
      <c r="G36" s="27">
        <f>'Fun One'!K36</f>
        <v>0</v>
      </c>
      <c r="H36" s="27">
        <f>'VRG Sept'!J36</f>
        <v>0</v>
      </c>
      <c r="I36" s="27">
        <f>'Thom Oct'!K36</f>
        <v>30</v>
      </c>
      <c r="J36" s="26">
        <f t="shared" si="4"/>
        <v>30</v>
      </c>
      <c r="L36" s="5">
        <f t="shared" si="1"/>
        <v>86</v>
      </c>
    </row>
    <row r="37" spans="1:12" s="5" customFormat="1">
      <c r="A37" s="9" t="s">
        <v>32</v>
      </c>
      <c r="B37" s="19" t="s">
        <v>158</v>
      </c>
      <c r="C37" s="3" t="s">
        <v>20</v>
      </c>
      <c r="D37" s="27">
        <f>LR!N37</f>
        <v>20</v>
      </c>
      <c r="E37" s="26">
        <f>'VRG June'!M37</f>
        <v>0</v>
      </c>
      <c r="F37" s="27">
        <f>'Thom Night'!J37</f>
        <v>0</v>
      </c>
      <c r="G37" s="27">
        <f>'Fun One'!K37</f>
        <v>30</v>
      </c>
      <c r="H37" s="27">
        <f>'VRG Sept'!J37</f>
        <v>56</v>
      </c>
      <c r="I37" s="27">
        <f>'Thom Oct'!K37</f>
        <v>35</v>
      </c>
      <c r="J37" s="26">
        <f t="shared" si="4"/>
        <v>141</v>
      </c>
      <c r="L37" s="5">
        <f t="shared" si="1"/>
        <v>197</v>
      </c>
    </row>
    <row r="38" spans="1:12" s="5" customFormat="1">
      <c r="A38" s="9" t="s">
        <v>15</v>
      </c>
      <c r="B38" s="19" t="s">
        <v>244</v>
      </c>
      <c r="C38" s="5" t="s">
        <v>20</v>
      </c>
      <c r="D38" s="27">
        <f>LR!N38</f>
        <v>0</v>
      </c>
      <c r="E38" s="26">
        <f>'VRG June'!M38</f>
        <v>0</v>
      </c>
      <c r="F38" s="27">
        <f>'Thom Night'!J38</f>
        <v>0</v>
      </c>
      <c r="G38" s="27">
        <f>'Fun One'!K38</f>
        <v>0</v>
      </c>
      <c r="H38" s="27">
        <f>'VRG Sept'!J38</f>
        <v>0</v>
      </c>
      <c r="I38" s="27">
        <f>'Thom Oct'!K38</f>
        <v>41</v>
      </c>
      <c r="J38" s="26">
        <f t="shared" si="4"/>
        <v>41</v>
      </c>
      <c r="L38" s="5">
        <f t="shared" si="1"/>
        <v>97</v>
      </c>
    </row>
    <row r="39" spans="1:12">
      <c r="A39" s="9" t="s">
        <v>210</v>
      </c>
      <c r="B39" s="19" t="s">
        <v>209</v>
      </c>
      <c r="C39" s="5" t="s">
        <v>20</v>
      </c>
      <c r="D39" s="27">
        <f>LR!N39</f>
        <v>26</v>
      </c>
      <c r="E39" s="26">
        <f>'VRG June'!M39</f>
        <v>0</v>
      </c>
      <c r="F39" s="27">
        <f>'Thom Night'!J39</f>
        <v>0</v>
      </c>
      <c r="G39" s="27">
        <f>'Fun One'!K39</f>
        <v>0</v>
      </c>
      <c r="H39" s="27">
        <f>'VRG Sept'!J39</f>
        <v>39</v>
      </c>
      <c r="I39" s="27">
        <f>'Thom Oct'!K39</f>
        <v>0</v>
      </c>
      <c r="J39" s="26">
        <f t="shared" si="4"/>
        <v>65</v>
      </c>
      <c r="L39" s="5">
        <f t="shared" si="1"/>
        <v>121</v>
      </c>
    </row>
    <row r="40" spans="1:12">
      <c r="A40" s="8" t="s">
        <v>24</v>
      </c>
      <c r="B40" s="19" t="s">
        <v>25</v>
      </c>
      <c r="C40" s="5" t="s">
        <v>20</v>
      </c>
      <c r="D40" s="27">
        <f>LR!N40</f>
        <v>38</v>
      </c>
      <c r="E40" s="26">
        <f>'VRG June'!M40</f>
        <v>0</v>
      </c>
      <c r="F40" s="27">
        <f>'Thom Night'!J40</f>
        <v>0</v>
      </c>
      <c r="G40" s="27">
        <f>'Fun One'!K40</f>
        <v>0</v>
      </c>
      <c r="H40" s="27">
        <f>'VRG Sept'!J40</f>
        <v>0</v>
      </c>
      <c r="I40" s="27">
        <f>'Thom Oct'!K40</f>
        <v>0</v>
      </c>
      <c r="J40" s="26">
        <f t="shared" si="4"/>
        <v>38</v>
      </c>
      <c r="L40" s="5">
        <f t="shared" si="1"/>
        <v>94</v>
      </c>
    </row>
    <row r="41" spans="1:12">
      <c r="A41" s="11"/>
      <c r="B41" s="21"/>
      <c r="C41" s="12"/>
      <c r="D41" s="28"/>
      <c r="E41" s="29"/>
      <c r="F41" s="28"/>
      <c r="G41" s="28"/>
      <c r="H41" s="28"/>
      <c r="I41" s="28"/>
      <c r="J41" s="29"/>
      <c r="L41" s="5">
        <f t="shared" si="1"/>
        <v>56</v>
      </c>
    </row>
    <row r="42" spans="1:12">
      <c r="A42" s="6" t="s">
        <v>87</v>
      </c>
      <c r="B42" s="19" t="s">
        <v>88</v>
      </c>
      <c r="C42" s="4" t="s">
        <v>2</v>
      </c>
      <c r="D42" s="27">
        <f>LR!N42</f>
        <v>0</v>
      </c>
      <c r="E42" s="26">
        <f>'VRG June'!M42</f>
        <v>0</v>
      </c>
      <c r="F42" s="27">
        <f>'Thom Night'!J42</f>
        <v>0</v>
      </c>
      <c r="G42" s="27">
        <f>'Fun One'!K42</f>
        <v>0</v>
      </c>
      <c r="H42" s="27">
        <f>'VRG Sept'!J42</f>
        <v>0</v>
      </c>
      <c r="I42" s="27">
        <f>'Thom Oct'!K42</f>
        <v>0</v>
      </c>
      <c r="J42" s="26">
        <f t="shared" ref="J42:J65" si="8">SUM(D42:I42)</f>
        <v>0</v>
      </c>
      <c r="L42" s="5">
        <f t="shared" si="1"/>
        <v>56</v>
      </c>
    </row>
    <row r="43" spans="1:12" s="5" customFormat="1">
      <c r="A43" s="24" t="s">
        <v>80</v>
      </c>
      <c r="B43" s="19" t="s">
        <v>121</v>
      </c>
      <c r="C43" s="5" t="s">
        <v>2</v>
      </c>
      <c r="D43" s="27">
        <f>LR!N43</f>
        <v>0</v>
      </c>
      <c r="E43" s="26">
        <f>'VRG June'!M43</f>
        <v>0</v>
      </c>
      <c r="F43" s="27">
        <f>'Thom Night'!J43</f>
        <v>0</v>
      </c>
      <c r="G43" s="27">
        <f>'Fun One'!K43</f>
        <v>0</v>
      </c>
      <c r="H43" s="27">
        <f>'VRG Sept'!J43</f>
        <v>0</v>
      </c>
      <c r="I43" s="27">
        <f>'Thom Oct'!K43</f>
        <v>0</v>
      </c>
      <c r="J43" s="26">
        <f t="shared" si="8"/>
        <v>0</v>
      </c>
      <c r="L43" s="5">
        <f t="shared" si="1"/>
        <v>56</v>
      </c>
    </row>
    <row r="44" spans="1:12">
      <c r="A44" s="6" t="s">
        <v>65</v>
      </c>
      <c r="B44" s="19" t="s">
        <v>242</v>
      </c>
      <c r="C44" s="5" t="s">
        <v>2</v>
      </c>
      <c r="D44" s="27">
        <v>34</v>
      </c>
      <c r="E44" s="26">
        <f>'VRG June'!M44</f>
        <v>0</v>
      </c>
      <c r="F44" s="27">
        <v>33</v>
      </c>
      <c r="G44" s="27">
        <f>'Fun One'!K44</f>
        <v>0</v>
      </c>
      <c r="H44" s="27">
        <f>'VRG Sept'!J44</f>
        <v>0</v>
      </c>
      <c r="I44" s="27">
        <f>'Thom Oct'!K44</f>
        <v>38</v>
      </c>
      <c r="J44" s="26">
        <f t="shared" si="8"/>
        <v>105</v>
      </c>
      <c r="L44" s="5">
        <f t="shared" si="1"/>
        <v>161</v>
      </c>
    </row>
    <row r="45" spans="1:12">
      <c r="A45" s="5" t="s">
        <v>22</v>
      </c>
      <c r="B45" s="20" t="s">
        <v>23</v>
      </c>
      <c r="C45" s="5" t="s">
        <v>2</v>
      </c>
      <c r="D45" s="27">
        <f>LR!N45</f>
        <v>0</v>
      </c>
      <c r="E45" s="26">
        <f>'VRG June'!M45</f>
        <v>0</v>
      </c>
      <c r="F45" s="27">
        <f>'Thom Night'!J45</f>
        <v>0</v>
      </c>
      <c r="G45" s="27">
        <f>'Fun One'!K45</f>
        <v>0</v>
      </c>
      <c r="H45" s="27">
        <f>'VRG Sept'!J45</f>
        <v>0</v>
      </c>
      <c r="I45" s="27">
        <f>'Thom Oct'!K45</f>
        <v>0</v>
      </c>
      <c r="J45" s="26">
        <f t="shared" si="8"/>
        <v>0</v>
      </c>
      <c r="L45" s="5">
        <f t="shared" si="1"/>
        <v>56</v>
      </c>
    </row>
    <row r="46" spans="1:12">
      <c r="A46" s="5" t="s">
        <v>97</v>
      </c>
      <c r="B46" s="20" t="s">
        <v>16</v>
      </c>
      <c r="C46" s="5" t="s">
        <v>2</v>
      </c>
      <c r="D46" s="27">
        <f>LR!N46</f>
        <v>31</v>
      </c>
      <c r="E46" s="26">
        <f>'VRG June'!M46</f>
        <v>0</v>
      </c>
      <c r="F46" s="27">
        <f>'Thom Night'!J46</f>
        <v>0</v>
      </c>
      <c r="G46" s="27">
        <f>'Fun One'!K46</f>
        <v>0</v>
      </c>
      <c r="H46" s="27">
        <f>'VRG Sept'!J46</f>
        <v>0</v>
      </c>
      <c r="I46" s="27">
        <f>'Thom Oct'!K46</f>
        <v>0</v>
      </c>
      <c r="J46" s="26">
        <f t="shared" si="8"/>
        <v>31</v>
      </c>
      <c r="L46" s="5">
        <f t="shared" si="1"/>
        <v>87</v>
      </c>
    </row>
    <row r="47" spans="1:12">
      <c r="A47" s="5" t="s">
        <v>97</v>
      </c>
      <c r="B47" s="20" t="s">
        <v>66</v>
      </c>
      <c r="C47" s="5" t="s">
        <v>2</v>
      </c>
      <c r="D47" s="27">
        <f>LR!N47</f>
        <v>0</v>
      </c>
      <c r="E47" s="26">
        <f>'VRG June'!M47</f>
        <v>0</v>
      </c>
      <c r="F47" s="27">
        <f>'Thom Night'!J47</f>
        <v>0</v>
      </c>
      <c r="G47" s="27">
        <f>'Fun One'!K47</f>
        <v>0</v>
      </c>
      <c r="H47" s="27">
        <f>'VRG Sept'!J47</f>
        <v>0</v>
      </c>
      <c r="I47" s="27">
        <f>'Thom Oct'!K47</f>
        <v>0</v>
      </c>
      <c r="J47" s="26">
        <f t="shared" si="8"/>
        <v>0</v>
      </c>
      <c r="L47" s="5">
        <f t="shared" si="1"/>
        <v>56</v>
      </c>
    </row>
    <row r="48" spans="1:12" s="5" customFormat="1">
      <c r="A48" s="5" t="s">
        <v>72</v>
      </c>
      <c r="B48" s="20" t="s">
        <v>142</v>
      </c>
      <c r="C48" s="5" t="s">
        <v>2</v>
      </c>
      <c r="D48" s="27">
        <f>LR!N48</f>
        <v>34</v>
      </c>
      <c r="E48" s="26">
        <f>'VRG June'!M48</f>
        <v>35</v>
      </c>
      <c r="F48" s="27">
        <f>'Thom Night'!J48</f>
        <v>0</v>
      </c>
      <c r="G48" s="27">
        <f>'Fun One'!K48</f>
        <v>0</v>
      </c>
      <c r="H48" s="27">
        <f>'VRG Sept'!J48</f>
        <v>59</v>
      </c>
      <c r="I48" s="27">
        <f>'Thom Oct'!K48</f>
        <v>27</v>
      </c>
      <c r="J48" s="26">
        <f t="shared" si="8"/>
        <v>155</v>
      </c>
      <c r="L48" s="5">
        <f t="shared" si="1"/>
        <v>211</v>
      </c>
    </row>
    <row r="49" spans="1:12" s="5" customFormat="1">
      <c r="A49" s="5" t="s">
        <v>117</v>
      </c>
      <c r="B49" s="5" t="s">
        <v>118</v>
      </c>
      <c r="C49" s="5" t="s">
        <v>2</v>
      </c>
      <c r="D49" s="27">
        <f>LR!N49</f>
        <v>0</v>
      </c>
      <c r="E49" s="26">
        <f>'VRG June'!M51</f>
        <v>0</v>
      </c>
      <c r="F49" s="27">
        <f>'Thom Night'!J49</f>
        <v>0</v>
      </c>
      <c r="G49" s="27">
        <f>'Fun One'!K49</f>
        <v>0</v>
      </c>
      <c r="H49" s="27">
        <f>'VRG Sept'!J49</f>
        <v>0</v>
      </c>
      <c r="I49" s="27">
        <f>'Thom Oct'!K49</f>
        <v>0</v>
      </c>
      <c r="J49" s="26">
        <f t="shared" si="8"/>
        <v>0</v>
      </c>
      <c r="L49" s="5">
        <f t="shared" si="1"/>
        <v>56</v>
      </c>
    </row>
    <row r="50" spans="1:12" s="5" customFormat="1">
      <c r="A50" s="5" t="s">
        <v>64</v>
      </c>
      <c r="B50" s="5" t="s">
        <v>59</v>
      </c>
      <c r="C50" s="5" t="s">
        <v>2</v>
      </c>
      <c r="D50" s="27">
        <f>LR!N50</f>
        <v>0</v>
      </c>
      <c r="E50" s="26">
        <f>'VRG June'!M50</f>
        <v>0</v>
      </c>
      <c r="F50" s="27">
        <f>'Thom Night'!J50</f>
        <v>0</v>
      </c>
      <c r="G50" s="27">
        <f>'Fun One'!K50</f>
        <v>0</v>
      </c>
      <c r="H50" s="27">
        <f>'VRG Sept'!J50</f>
        <v>0</v>
      </c>
      <c r="I50" s="27">
        <f>'Thom Oct'!K50</f>
        <v>39</v>
      </c>
      <c r="J50" s="26">
        <f t="shared" si="8"/>
        <v>39</v>
      </c>
      <c r="L50" s="5">
        <f t="shared" si="1"/>
        <v>95</v>
      </c>
    </row>
    <row r="51" spans="1:12">
      <c r="A51" s="6" t="s">
        <v>36</v>
      </c>
      <c r="B51" s="19" t="s">
        <v>90</v>
      </c>
      <c r="C51" s="5" t="s">
        <v>2</v>
      </c>
      <c r="D51" s="27">
        <f>LR!N51</f>
        <v>0</v>
      </c>
      <c r="E51" s="26">
        <f>'VRG June'!M51</f>
        <v>0</v>
      </c>
      <c r="F51" s="27">
        <f>'Thom Night'!J51</f>
        <v>0</v>
      </c>
      <c r="G51" s="27">
        <f>'Fun One'!K51</f>
        <v>0</v>
      </c>
      <c r="H51" s="27">
        <f>'VRG Sept'!J51</f>
        <v>0</v>
      </c>
      <c r="I51" s="27">
        <f>'Thom Oct'!K51</f>
        <v>0</v>
      </c>
      <c r="J51" s="26">
        <f t="shared" si="8"/>
        <v>0</v>
      </c>
      <c r="L51" s="5">
        <f t="shared" si="1"/>
        <v>56</v>
      </c>
    </row>
    <row r="52" spans="1:12">
      <c r="A52" s="5" t="s">
        <v>31</v>
      </c>
      <c r="B52" s="20" t="s">
        <v>186</v>
      </c>
      <c r="C52" s="5" t="s">
        <v>2</v>
      </c>
      <c r="D52" s="27">
        <f>LR!N52</f>
        <v>41</v>
      </c>
      <c r="E52" s="26">
        <f>'VRG June'!M52</f>
        <v>0</v>
      </c>
      <c r="F52" s="27">
        <f>'Thom Night'!J52</f>
        <v>0</v>
      </c>
      <c r="G52" s="27">
        <f>'Fun One'!K52</f>
        <v>0</v>
      </c>
      <c r="H52" s="27">
        <f>'VRG Sept'!J52</f>
        <v>0</v>
      </c>
      <c r="I52" s="27">
        <f>'Thom Oct'!K52</f>
        <v>0</v>
      </c>
      <c r="J52" s="26">
        <f t="shared" si="8"/>
        <v>41</v>
      </c>
      <c r="L52" s="5">
        <f t="shared" si="1"/>
        <v>97</v>
      </c>
    </row>
    <row r="53" spans="1:12">
      <c r="A53" s="7" t="s">
        <v>72</v>
      </c>
      <c r="B53" s="19" t="s">
        <v>91</v>
      </c>
      <c r="C53" s="5" t="s">
        <v>2</v>
      </c>
      <c r="D53" s="27">
        <f>LR!N53</f>
        <v>0</v>
      </c>
      <c r="E53" s="26">
        <f>'VRG June'!M53</f>
        <v>0</v>
      </c>
      <c r="F53" s="27">
        <f>'Thom Night'!J53</f>
        <v>0</v>
      </c>
      <c r="G53" s="27">
        <f>'Fun One'!K53</f>
        <v>0</v>
      </c>
      <c r="H53" s="27">
        <f>'VRG Sept'!J53</f>
        <v>0</v>
      </c>
      <c r="I53" s="27">
        <f>'Thom Oct'!K53</f>
        <v>0</v>
      </c>
      <c r="J53" s="26">
        <f t="shared" si="8"/>
        <v>0</v>
      </c>
      <c r="L53" s="5">
        <f t="shared" si="1"/>
        <v>56</v>
      </c>
    </row>
    <row r="54" spans="1:12">
      <c r="A54" s="6" t="s">
        <v>75</v>
      </c>
      <c r="B54" s="19" t="s">
        <v>92</v>
      </c>
      <c r="C54" s="5" t="s">
        <v>2</v>
      </c>
      <c r="D54" s="27">
        <f>LR!N54</f>
        <v>0</v>
      </c>
      <c r="E54" s="26">
        <f>'VRG June'!M54</f>
        <v>30</v>
      </c>
      <c r="F54" s="27">
        <f>'Thom Night'!J54</f>
        <v>0</v>
      </c>
      <c r="G54" s="27">
        <f>'Fun One'!K54</f>
        <v>0</v>
      </c>
      <c r="H54" s="27">
        <f>'VRG Sept'!J54</f>
        <v>42</v>
      </c>
      <c r="I54" s="27">
        <f>'Thom Oct'!K54</f>
        <v>38</v>
      </c>
      <c r="J54" s="26">
        <f t="shared" si="8"/>
        <v>110</v>
      </c>
      <c r="L54" s="5">
        <f t="shared" si="1"/>
        <v>166</v>
      </c>
    </row>
    <row r="55" spans="1:12">
      <c r="A55" s="6" t="s">
        <v>32</v>
      </c>
      <c r="B55" s="19" t="s">
        <v>33</v>
      </c>
      <c r="C55" s="5" t="s">
        <v>2</v>
      </c>
      <c r="D55" s="27">
        <f>LR!N55</f>
        <v>0</v>
      </c>
      <c r="E55" s="26">
        <f>'VRG June'!M55</f>
        <v>0</v>
      </c>
      <c r="F55" s="27">
        <f>'Thom Night'!J55</f>
        <v>0</v>
      </c>
      <c r="G55" s="27">
        <f>'Fun One'!K55</f>
        <v>0</v>
      </c>
      <c r="H55" s="27">
        <f>'VRG Sept'!J55</f>
        <v>0</v>
      </c>
      <c r="I55" s="27">
        <f>'Thom Oct'!K55</f>
        <v>0</v>
      </c>
      <c r="J55" s="26">
        <f t="shared" si="8"/>
        <v>0</v>
      </c>
      <c r="L55" s="5">
        <f t="shared" si="1"/>
        <v>56</v>
      </c>
    </row>
    <row r="56" spans="1:12" s="5" customFormat="1">
      <c r="A56" s="24" t="s">
        <v>217</v>
      </c>
      <c r="B56" s="19" t="s">
        <v>201</v>
      </c>
      <c r="C56" s="5" t="s">
        <v>2</v>
      </c>
      <c r="D56" s="27">
        <f>LR!N56</f>
        <v>0</v>
      </c>
      <c r="E56" s="26">
        <f>'VRG June'!M56</f>
        <v>0</v>
      </c>
      <c r="F56" s="27">
        <f>'Thom Night'!J56</f>
        <v>0</v>
      </c>
      <c r="G56" s="27">
        <f>'Fun One'!K56</f>
        <v>0</v>
      </c>
      <c r="H56" s="27">
        <f>'VRG Sept'!J56</f>
        <v>0</v>
      </c>
      <c r="I56" s="27">
        <f>'Thom Oct'!K56</f>
        <v>0</v>
      </c>
      <c r="J56" s="26">
        <f t="shared" si="8"/>
        <v>0</v>
      </c>
      <c r="L56" s="5">
        <f t="shared" si="1"/>
        <v>56</v>
      </c>
    </row>
    <row r="57" spans="1:12">
      <c r="A57" s="6" t="s">
        <v>34</v>
      </c>
      <c r="B57" s="19" t="s">
        <v>35</v>
      </c>
      <c r="C57" s="5" t="s">
        <v>2</v>
      </c>
      <c r="D57" s="27">
        <f>LR!N57</f>
        <v>31</v>
      </c>
      <c r="E57" s="26">
        <f>'VRG June'!M57</f>
        <v>10</v>
      </c>
      <c r="F57" s="27">
        <f>'Thom Night'!J57</f>
        <v>24</v>
      </c>
      <c r="G57" s="27">
        <f>'Fun One'!K57</f>
        <v>0</v>
      </c>
      <c r="H57" s="27">
        <f>'VRG Sept'!J57</f>
        <v>0</v>
      </c>
      <c r="I57" s="27">
        <f>'Thom Oct'!K57</f>
        <v>0</v>
      </c>
      <c r="J57" s="26">
        <f t="shared" si="8"/>
        <v>65</v>
      </c>
      <c r="L57" s="5">
        <f t="shared" si="1"/>
        <v>121</v>
      </c>
    </row>
    <row r="58" spans="1:12">
      <c r="A58" s="6" t="s">
        <v>93</v>
      </c>
      <c r="B58" s="19" t="s">
        <v>94</v>
      </c>
      <c r="C58" s="5" t="s">
        <v>2</v>
      </c>
      <c r="D58" s="27">
        <f>LR!N58</f>
        <v>0</v>
      </c>
      <c r="E58" s="26">
        <f>'VRG June'!M58</f>
        <v>0</v>
      </c>
      <c r="F58" s="27">
        <f>'Thom Night'!J58</f>
        <v>0</v>
      </c>
      <c r="G58" s="27">
        <f>'Fun One'!K58</f>
        <v>0</v>
      </c>
      <c r="H58" s="27">
        <f>'VRG Sept'!J58</f>
        <v>0</v>
      </c>
      <c r="I58" s="27">
        <f>'Thom Oct'!K58</f>
        <v>0</v>
      </c>
      <c r="J58" s="26">
        <f t="shared" si="8"/>
        <v>0</v>
      </c>
      <c r="L58" s="5">
        <f t="shared" si="1"/>
        <v>56</v>
      </c>
    </row>
    <row r="59" spans="1:12">
      <c r="A59" s="5" t="s">
        <v>17</v>
      </c>
      <c r="B59" s="20" t="s">
        <v>18</v>
      </c>
      <c r="C59" s="5" t="s">
        <v>2</v>
      </c>
      <c r="D59" s="27">
        <f>LR!N59</f>
        <v>26</v>
      </c>
      <c r="E59" s="26">
        <f>'VRG June'!M59</f>
        <v>0</v>
      </c>
      <c r="F59" s="27">
        <f>'Thom Night'!J59</f>
        <v>0</v>
      </c>
      <c r="G59" s="27">
        <f>'Fun One'!K59</f>
        <v>0</v>
      </c>
      <c r="H59" s="27">
        <f>'VRG Sept'!J59</f>
        <v>0</v>
      </c>
      <c r="I59" s="27">
        <f>'Thom Oct'!K59</f>
        <v>0</v>
      </c>
      <c r="J59" s="26">
        <f t="shared" si="8"/>
        <v>26</v>
      </c>
      <c r="L59" s="5">
        <f t="shared" si="1"/>
        <v>82</v>
      </c>
    </row>
    <row r="60" spans="1:12">
      <c r="A60" s="5" t="s">
        <v>237</v>
      </c>
      <c r="B60" s="20" t="s">
        <v>123</v>
      </c>
      <c r="C60" s="5" t="s">
        <v>2</v>
      </c>
      <c r="D60" s="27">
        <f>LR!N60</f>
        <v>0</v>
      </c>
      <c r="E60" s="26">
        <f>'VRG June'!M60</f>
        <v>0</v>
      </c>
      <c r="F60" s="27">
        <f>'Thom Night'!J60</f>
        <v>0</v>
      </c>
      <c r="G60" s="27">
        <f>'Fun One'!K60</f>
        <v>0</v>
      </c>
      <c r="H60" s="27">
        <f>'VRG Sept'!J60</f>
        <v>62</v>
      </c>
      <c r="I60" s="27">
        <f>'Thom Oct'!K60</f>
        <v>0</v>
      </c>
      <c r="J60" s="26">
        <f t="shared" si="8"/>
        <v>62</v>
      </c>
      <c r="L60" s="5">
        <f t="shared" si="1"/>
        <v>118</v>
      </c>
    </row>
    <row r="61" spans="1:12">
      <c r="A61" s="6" t="s">
        <v>14</v>
      </c>
      <c r="B61" s="19" t="s">
        <v>133</v>
      </c>
      <c r="C61" s="5" t="s">
        <v>2</v>
      </c>
      <c r="D61" s="27">
        <f>LR!N61</f>
        <v>0</v>
      </c>
      <c r="E61" s="26">
        <f>'VRG June'!M61</f>
        <v>0</v>
      </c>
      <c r="F61" s="27">
        <f>'Thom Night'!J61</f>
        <v>0</v>
      </c>
      <c r="G61" s="27">
        <f>'Fun One'!K61</f>
        <v>0</v>
      </c>
      <c r="H61" s="27">
        <f>'VRG Sept'!J61</f>
        <v>0</v>
      </c>
      <c r="I61" s="27">
        <f>'Thom Oct'!K61</f>
        <v>0</v>
      </c>
      <c r="J61" s="26">
        <f t="shared" si="8"/>
        <v>0</v>
      </c>
      <c r="L61" s="5">
        <f t="shared" si="1"/>
        <v>56</v>
      </c>
    </row>
    <row r="62" spans="1:12" s="5" customFormat="1">
      <c r="A62" s="5" t="s">
        <v>12</v>
      </c>
      <c r="B62" s="20" t="s">
        <v>13</v>
      </c>
      <c r="C62" s="5" t="s">
        <v>2</v>
      </c>
      <c r="D62" s="27">
        <f>LR!N62</f>
        <v>49</v>
      </c>
      <c r="E62" s="26">
        <f>'VRG June'!M62</f>
        <v>0</v>
      </c>
      <c r="F62" s="27">
        <f>'Thom Night'!J62</f>
        <v>0</v>
      </c>
      <c r="G62" s="27">
        <f>'Fun One'!K62</f>
        <v>0</v>
      </c>
      <c r="H62" s="27">
        <f>'VRG Sept'!J62</f>
        <v>0</v>
      </c>
      <c r="I62" s="27">
        <f>'Thom Oct'!K62</f>
        <v>0</v>
      </c>
      <c r="J62" s="26">
        <f t="shared" ref="J62" si="9">SUM(D62:I62)</f>
        <v>49</v>
      </c>
      <c r="L62" s="5">
        <f t="shared" si="1"/>
        <v>105</v>
      </c>
    </row>
    <row r="63" spans="1:12" s="5" customFormat="1">
      <c r="A63" s="5" t="s">
        <v>167</v>
      </c>
      <c r="B63" s="20" t="s">
        <v>166</v>
      </c>
      <c r="C63" s="5" t="s">
        <v>2</v>
      </c>
      <c r="D63" s="27">
        <f>LR!N63</f>
        <v>0</v>
      </c>
      <c r="E63" s="26">
        <f>'VRG June'!M63</f>
        <v>0</v>
      </c>
      <c r="F63" s="27">
        <f>'Thom Night'!J63</f>
        <v>0</v>
      </c>
      <c r="G63" s="27">
        <f>'Fun One'!K63</f>
        <v>0</v>
      </c>
      <c r="H63" s="27">
        <f>'VRG Sept'!J63</f>
        <v>0</v>
      </c>
      <c r="I63" s="27">
        <f>'Thom Oct'!K63</f>
        <v>0</v>
      </c>
      <c r="J63" s="26">
        <f t="shared" ref="J63" si="10">SUM(D63:I63)</f>
        <v>0</v>
      </c>
      <c r="L63" s="5">
        <f t="shared" si="1"/>
        <v>56</v>
      </c>
    </row>
    <row r="64" spans="1:12" s="5" customFormat="1">
      <c r="A64" s="24" t="s">
        <v>127</v>
      </c>
      <c r="B64" s="19" t="s">
        <v>216</v>
      </c>
      <c r="C64" s="5" t="s">
        <v>2</v>
      </c>
      <c r="D64" s="27">
        <f>LR!N64</f>
        <v>15</v>
      </c>
      <c r="E64" s="26">
        <f>'VRG June'!M64</f>
        <v>0</v>
      </c>
      <c r="F64" s="27">
        <f>'Thom Night'!J64</f>
        <v>39</v>
      </c>
      <c r="G64" s="27">
        <f>'Fun One'!K64</f>
        <v>0</v>
      </c>
      <c r="H64" s="27">
        <f>'VRG Sept'!J64</f>
        <v>20</v>
      </c>
      <c r="I64" s="27">
        <f>'Thom Oct'!K64</f>
        <v>0</v>
      </c>
      <c r="J64" s="26">
        <f t="shared" si="8"/>
        <v>74</v>
      </c>
      <c r="L64" s="5">
        <f t="shared" si="1"/>
        <v>130</v>
      </c>
    </row>
    <row r="65" spans="1:12">
      <c r="A65" s="6" t="s">
        <v>1</v>
      </c>
      <c r="B65" s="19" t="s">
        <v>139</v>
      </c>
      <c r="C65" s="5" t="s">
        <v>2</v>
      </c>
      <c r="D65" s="27">
        <f>LR!N65</f>
        <v>0</v>
      </c>
      <c r="E65" s="26">
        <f>'VRG June'!M65</f>
        <v>0</v>
      </c>
      <c r="F65" s="27">
        <f>'Thom Night'!J65</f>
        <v>0</v>
      </c>
      <c r="G65" s="27">
        <f>'Fun One'!K65</f>
        <v>0</v>
      </c>
      <c r="H65" s="27">
        <f>'VRG Sept'!J65</f>
        <v>0</v>
      </c>
      <c r="I65" s="27">
        <f>'Thom Oct'!K65</f>
        <v>0</v>
      </c>
      <c r="J65" s="26">
        <f t="shared" si="8"/>
        <v>0</v>
      </c>
      <c r="L65" s="5">
        <f t="shared" si="1"/>
        <v>56</v>
      </c>
    </row>
    <row r="66" spans="1:12">
      <c r="A66" s="12"/>
      <c r="B66" s="22"/>
      <c r="C66" s="12"/>
      <c r="D66" s="28"/>
      <c r="E66" s="29"/>
      <c r="F66" s="28"/>
      <c r="G66" s="28"/>
      <c r="H66" s="28"/>
      <c r="I66" s="28"/>
      <c r="J66" s="29"/>
      <c r="L66" s="5">
        <f t="shared" si="1"/>
        <v>56</v>
      </c>
    </row>
    <row r="67" spans="1:12">
      <c r="A67" s="6" t="s">
        <v>196</v>
      </c>
      <c r="B67" s="19" t="s">
        <v>195</v>
      </c>
      <c r="C67" s="5" t="s">
        <v>5</v>
      </c>
      <c r="D67" s="27">
        <f>LR!N67</f>
        <v>0</v>
      </c>
      <c r="E67" s="26">
        <f>'VRG June'!M67</f>
        <v>25</v>
      </c>
      <c r="F67" s="27">
        <f>'Thom Night'!J67</f>
        <v>0</v>
      </c>
      <c r="G67" s="27">
        <f>'Fun One'!K67</f>
        <v>0</v>
      </c>
      <c r="H67" s="27">
        <f>'VRG Sept'!J67</f>
        <v>0</v>
      </c>
      <c r="I67" s="27">
        <f>'Thom Oct'!K67</f>
        <v>0</v>
      </c>
      <c r="J67" s="26">
        <f t="shared" ref="J67" si="11">SUM(D67:I67)</f>
        <v>25</v>
      </c>
      <c r="L67" s="5">
        <f t="shared" ref="L67:L106" si="12">J67+56</f>
        <v>81</v>
      </c>
    </row>
    <row r="68" spans="1:12">
      <c r="A68" s="6" t="s">
        <v>26</v>
      </c>
      <c r="B68" s="19" t="s">
        <v>98</v>
      </c>
      <c r="C68" s="5" t="s">
        <v>5</v>
      </c>
      <c r="D68" s="27">
        <f>LR!N68</f>
        <v>0</v>
      </c>
      <c r="E68" s="26">
        <f>'VRG June'!M68</f>
        <v>0</v>
      </c>
      <c r="F68" s="27">
        <f>'Thom Night'!J68</f>
        <v>0</v>
      </c>
      <c r="G68" s="27">
        <f>'Fun One'!K68</f>
        <v>15</v>
      </c>
      <c r="H68" s="27">
        <f>'VRG Sept'!J68</f>
        <v>0</v>
      </c>
      <c r="I68" s="27">
        <f>'Thom Oct'!K68</f>
        <v>0</v>
      </c>
      <c r="J68" s="26">
        <f t="shared" ref="J68:J90" si="13">SUM(D68:I68)</f>
        <v>15</v>
      </c>
      <c r="L68" s="5">
        <f t="shared" si="12"/>
        <v>71</v>
      </c>
    </row>
    <row r="69" spans="1:12" s="5" customFormat="1">
      <c r="A69" s="6" t="s">
        <v>24</v>
      </c>
      <c r="B69" s="19" t="s">
        <v>233</v>
      </c>
      <c r="C69" s="5" t="s">
        <v>5</v>
      </c>
      <c r="D69" s="27">
        <f>LR!N69</f>
        <v>0</v>
      </c>
      <c r="E69" s="26">
        <f>'VRG June'!M69</f>
        <v>0</v>
      </c>
      <c r="F69" s="27">
        <f>'Thom Night'!J69</f>
        <v>0</v>
      </c>
      <c r="G69" s="27">
        <f>'Fun One'!K69</f>
        <v>0</v>
      </c>
      <c r="H69" s="27">
        <f>'VRG Sept'!J69</f>
        <v>36</v>
      </c>
      <c r="I69" s="27">
        <f>'Thom Oct'!K69</f>
        <v>0</v>
      </c>
      <c r="J69" s="26">
        <f t="shared" ref="J69" si="14">SUM(D69:I69)</f>
        <v>36</v>
      </c>
      <c r="L69" s="5">
        <f t="shared" si="12"/>
        <v>92</v>
      </c>
    </row>
    <row r="70" spans="1:12">
      <c r="A70" s="6" t="s">
        <v>153</v>
      </c>
      <c r="B70" s="19" t="s">
        <v>152</v>
      </c>
      <c r="C70" s="5" t="s">
        <v>5</v>
      </c>
      <c r="D70" s="27">
        <f>LR!N70</f>
        <v>38</v>
      </c>
      <c r="E70" s="26">
        <f>'VRG June'!M70</f>
        <v>0</v>
      </c>
      <c r="F70" s="27">
        <f>'Thom Night'!J70</f>
        <v>0</v>
      </c>
      <c r="G70" s="27">
        <f>'Fun One'!K70</f>
        <v>32</v>
      </c>
      <c r="H70" s="27">
        <f>'VRG Sept'!J70</f>
        <v>20</v>
      </c>
      <c r="I70" s="27">
        <f>'Thom Oct'!K70</f>
        <v>0</v>
      </c>
      <c r="J70" s="26">
        <f t="shared" si="13"/>
        <v>90</v>
      </c>
      <c r="L70" s="5">
        <f t="shared" si="12"/>
        <v>146</v>
      </c>
    </row>
    <row r="71" spans="1:12">
      <c r="A71" s="6" t="s">
        <v>101</v>
      </c>
      <c r="B71" s="19" t="s">
        <v>232</v>
      </c>
      <c r="C71" s="5" t="s">
        <v>5</v>
      </c>
      <c r="D71" s="27">
        <f>LR!N71</f>
        <v>0</v>
      </c>
      <c r="E71" s="26">
        <f>'VRG June'!M71</f>
        <v>0</v>
      </c>
      <c r="F71" s="27">
        <f>'Thom Night'!J71</f>
        <v>0</v>
      </c>
      <c r="G71" s="27">
        <f>'Fun One'!K71</f>
        <v>0</v>
      </c>
      <c r="H71" s="27">
        <f>'VRG Sept'!J71</f>
        <v>23</v>
      </c>
      <c r="I71" s="27">
        <f>'Thom Oct'!K71</f>
        <v>0</v>
      </c>
      <c r="J71" s="26">
        <f t="shared" si="13"/>
        <v>23</v>
      </c>
      <c r="L71" s="5">
        <f t="shared" si="12"/>
        <v>79</v>
      </c>
    </row>
    <row r="72" spans="1:12" s="5" customFormat="1">
      <c r="A72" s="24" t="s">
        <v>15</v>
      </c>
      <c r="B72" s="19" t="s">
        <v>131</v>
      </c>
      <c r="C72" s="5" t="s">
        <v>5</v>
      </c>
      <c r="D72" s="27">
        <f>LR!N72</f>
        <v>0</v>
      </c>
      <c r="E72" s="26">
        <f>'VRG June'!M72</f>
        <v>30</v>
      </c>
      <c r="F72" s="27">
        <f>'Thom Night'!J72</f>
        <v>0</v>
      </c>
      <c r="G72" s="27">
        <f>'Fun One'!K72</f>
        <v>0</v>
      </c>
      <c r="H72" s="27">
        <f>'VRG Sept'!J72</f>
        <v>54</v>
      </c>
      <c r="I72" s="27">
        <f>'Thom Oct'!K72</f>
        <v>0</v>
      </c>
      <c r="J72" s="26">
        <f t="shared" si="13"/>
        <v>84</v>
      </c>
      <c r="L72" s="5">
        <f t="shared" si="12"/>
        <v>140</v>
      </c>
    </row>
    <row r="73" spans="1:12">
      <c r="A73" s="6" t="s">
        <v>14</v>
      </c>
      <c r="B73" s="19" t="s">
        <v>219</v>
      </c>
      <c r="C73" s="5" t="s">
        <v>5</v>
      </c>
      <c r="D73" s="27">
        <f>LR!N73</f>
        <v>0</v>
      </c>
      <c r="E73" s="26">
        <f>'VRG June'!M73</f>
        <v>35</v>
      </c>
      <c r="F73" s="27">
        <f>'Thom Night'!J73</f>
        <v>0</v>
      </c>
      <c r="G73" s="27">
        <f>'Fun One'!K73</f>
        <v>0</v>
      </c>
      <c r="H73" s="27">
        <f>'VRG Sept'!J73</f>
        <v>0</v>
      </c>
      <c r="I73" s="27">
        <f>'Thom Oct'!K73</f>
        <v>0</v>
      </c>
      <c r="J73" s="26">
        <f t="shared" si="13"/>
        <v>35</v>
      </c>
      <c r="L73" s="5">
        <f t="shared" si="12"/>
        <v>91</v>
      </c>
    </row>
    <row r="74" spans="1:12">
      <c r="A74" s="6" t="s">
        <v>8</v>
      </c>
      <c r="B74" s="19" t="s">
        <v>9</v>
      </c>
      <c r="C74" s="5" t="s">
        <v>5</v>
      </c>
      <c r="D74" s="27">
        <f>LR!N74</f>
        <v>0</v>
      </c>
      <c r="E74" s="26">
        <f>'VRG June'!M74</f>
        <v>15</v>
      </c>
      <c r="F74" s="27">
        <f>'Thom Night'!J74</f>
        <v>0</v>
      </c>
      <c r="G74" s="27">
        <f>'Fun One'!K74</f>
        <v>0</v>
      </c>
      <c r="H74" s="27">
        <f>'VRG Sept'!J74</f>
        <v>57</v>
      </c>
      <c r="I74" s="27">
        <f>'Thom Oct'!K74</f>
        <v>0</v>
      </c>
      <c r="J74" s="26">
        <f t="shared" si="13"/>
        <v>72</v>
      </c>
      <c r="L74" s="5">
        <f t="shared" si="12"/>
        <v>128</v>
      </c>
    </row>
    <row r="75" spans="1:12">
      <c r="A75" s="6" t="s">
        <v>99</v>
      </c>
      <c r="B75" s="19" t="s">
        <v>16</v>
      </c>
      <c r="C75" s="5" t="s">
        <v>5</v>
      </c>
      <c r="D75" s="27">
        <f>LR!N7</f>
        <v>49</v>
      </c>
      <c r="E75" s="26">
        <f>'VRG June'!M75</f>
        <v>0</v>
      </c>
      <c r="F75" s="27">
        <f>'Thom Night'!J75</f>
        <v>0</v>
      </c>
      <c r="G75" s="27">
        <f>'Fun One'!K75</f>
        <v>0</v>
      </c>
      <c r="H75" s="27">
        <f>'VRG Sept'!J75</f>
        <v>0</v>
      </c>
      <c r="I75" s="27">
        <f>'Thom Oct'!K75</f>
        <v>0</v>
      </c>
      <c r="J75" s="26">
        <f t="shared" si="13"/>
        <v>49</v>
      </c>
      <c r="L75" s="5">
        <f t="shared" si="12"/>
        <v>105</v>
      </c>
    </row>
    <row r="76" spans="1:12" s="5" customFormat="1">
      <c r="A76" s="6" t="s">
        <v>126</v>
      </c>
      <c r="B76" s="19" t="s">
        <v>149</v>
      </c>
      <c r="C76" s="5" t="s">
        <v>5</v>
      </c>
      <c r="D76" s="27">
        <f>LR!N76</f>
        <v>0</v>
      </c>
      <c r="E76" s="26">
        <f>'VRG June'!M76</f>
        <v>0</v>
      </c>
      <c r="F76" s="27">
        <f>'Thom Night'!J76</f>
        <v>0</v>
      </c>
      <c r="G76" s="27">
        <f>'Fun One'!K76</f>
        <v>0</v>
      </c>
      <c r="H76" s="27">
        <f>'VRG Sept'!J76</f>
        <v>0</v>
      </c>
      <c r="I76" s="27">
        <f>'Thom Oct'!K76</f>
        <v>0</v>
      </c>
      <c r="J76" s="26">
        <f t="shared" si="13"/>
        <v>0</v>
      </c>
      <c r="L76" s="5">
        <f t="shared" si="12"/>
        <v>56</v>
      </c>
    </row>
    <row r="77" spans="1:12">
      <c r="A77" s="6" t="s">
        <v>31</v>
      </c>
      <c r="B77" s="19" t="s">
        <v>100</v>
      </c>
      <c r="C77" s="5" t="s">
        <v>5</v>
      </c>
      <c r="D77" s="27">
        <f>LR!N77</f>
        <v>0</v>
      </c>
      <c r="E77" s="26">
        <f>'VRG June'!M77</f>
        <v>0</v>
      </c>
      <c r="F77" s="27">
        <f>'Thom Night'!J77</f>
        <v>0</v>
      </c>
      <c r="G77" s="27">
        <f>'Fun One'!K77</f>
        <v>38</v>
      </c>
      <c r="H77" s="27">
        <f>'VRG Sept'!J77</f>
        <v>20</v>
      </c>
      <c r="I77" s="27">
        <f>'Thom Oct'!K77</f>
        <v>0</v>
      </c>
      <c r="J77" s="26">
        <f t="shared" si="13"/>
        <v>58</v>
      </c>
      <c r="L77" s="5">
        <f t="shared" si="12"/>
        <v>114</v>
      </c>
    </row>
    <row r="78" spans="1:12">
      <c r="A78" s="6" t="s">
        <v>101</v>
      </c>
      <c r="B78" s="19" t="s">
        <v>21</v>
      </c>
      <c r="C78" s="5" t="s">
        <v>5</v>
      </c>
      <c r="D78" s="27">
        <f>LR!N78</f>
        <v>44</v>
      </c>
      <c r="E78" s="26">
        <f>'VRG June'!M78</f>
        <v>0</v>
      </c>
      <c r="F78" s="27">
        <f>'Thom Night'!J78</f>
        <v>0</v>
      </c>
      <c r="G78" s="27">
        <f>'Fun One'!K78</f>
        <v>37</v>
      </c>
      <c r="H78" s="27">
        <f>'VRG Sept'!J78</f>
        <v>57</v>
      </c>
      <c r="I78" s="27">
        <f>'Thom Oct'!K78</f>
        <v>0</v>
      </c>
      <c r="J78" s="26">
        <f t="shared" si="13"/>
        <v>138</v>
      </c>
      <c r="L78" s="5">
        <f t="shared" si="12"/>
        <v>194</v>
      </c>
    </row>
    <row r="79" spans="1:12" s="5" customFormat="1">
      <c r="A79" s="6" t="s">
        <v>126</v>
      </c>
      <c r="B79" s="19" t="s">
        <v>148</v>
      </c>
      <c r="C79" s="5" t="s">
        <v>5</v>
      </c>
      <c r="D79" s="27">
        <f>LR!N79</f>
        <v>0</v>
      </c>
      <c r="E79" s="26">
        <f>'VRG June'!M79</f>
        <v>0</v>
      </c>
      <c r="F79" s="27">
        <f>'Thom Night'!J79</f>
        <v>0</v>
      </c>
      <c r="G79" s="27">
        <f>'Fun One'!K79</f>
        <v>0</v>
      </c>
      <c r="H79" s="27">
        <f>'VRG Sept'!J79</f>
        <v>0</v>
      </c>
      <c r="I79" s="27">
        <f>'Thom Oct'!K79</f>
        <v>0</v>
      </c>
      <c r="J79" s="26">
        <f t="shared" si="13"/>
        <v>0</v>
      </c>
      <c r="L79" s="5">
        <f t="shared" si="12"/>
        <v>56</v>
      </c>
    </row>
    <row r="80" spans="1:12" s="5" customFormat="1">
      <c r="A80" s="6" t="s">
        <v>135</v>
      </c>
      <c r="B80" s="19" t="s">
        <v>136</v>
      </c>
      <c r="C80" s="5" t="s">
        <v>5</v>
      </c>
      <c r="D80" s="27">
        <f>LR!N80</f>
        <v>0</v>
      </c>
      <c r="E80" s="26">
        <f>'VRG June'!M80</f>
        <v>0</v>
      </c>
      <c r="F80" s="27">
        <f>'Thom Night'!J80</f>
        <v>0</v>
      </c>
      <c r="G80" s="27">
        <f>'Fun One'!K80</f>
        <v>0</v>
      </c>
      <c r="H80" s="27">
        <f>'VRG Sept'!J80</f>
        <v>37</v>
      </c>
      <c r="I80" s="27">
        <f>'Thom Oct'!K80</f>
        <v>0</v>
      </c>
      <c r="J80" s="26">
        <f t="shared" si="13"/>
        <v>37</v>
      </c>
      <c r="L80" s="5">
        <f t="shared" si="12"/>
        <v>93</v>
      </c>
    </row>
    <row r="81" spans="1:12">
      <c r="A81" s="6" t="s">
        <v>10</v>
      </c>
      <c r="B81" s="19" t="s">
        <v>11</v>
      </c>
      <c r="C81" s="5" t="s">
        <v>5</v>
      </c>
      <c r="D81" s="27">
        <f>LR!N81</f>
        <v>0</v>
      </c>
      <c r="E81" s="26">
        <f>'VRG June'!M81</f>
        <v>30</v>
      </c>
      <c r="F81" s="27">
        <f>'Thom Night'!J81</f>
        <v>0</v>
      </c>
      <c r="G81" s="27">
        <f>'Fun One'!K81</f>
        <v>43</v>
      </c>
      <c r="H81" s="27">
        <f>'VRG Sept'!J81</f>
        <v>62</v>
      </c>
      <c r="I81" s="27">
        <f>'Thom Oct'!K81</f>
        <v>0</v>
      </c>
      <c r="J81" s="26">
        <f t="shared" si="13"/>
        <v>135</v>
      </c>
      <c r="L81" s="5">
        <f t="shared" si="12"/>
        <v>191</v>
      </c>
    </row>
    <row r="82" spans="1:12" s="5" customFormat="1">
      <c r="A82" s="6" t="s">
        <v>129</v>
      </c>
      <c r="B82" s="19" t="s">
        <v>130</v>
      </c>
      <c r="C82" s="5" t="s">
        <v>5</v>
      </c>
      <c r="D82" s="27">
        <f>LR!N82</f>
        <v>0</v>
      </c>
      <c r="E82" s="26">
        <f>'VRG June'!M82</f>
        <v>25</v>
      </c>
      <c r="F82" s="27">
        <f>'Thom Night'!J82</f>
        <v>0</v>
      </c>
      <c r="G82" s="27">
        <f>'Fun One'!K82</f>
        <v>0</v>
      </c>
      <c r="H82" s="27">
        <f>'VRG Sept'!J82</f>
        <v>55</v>
      </c>
      <c r="I82" s="27">
        <f>'Thom Oct'!K82</f>
        <v>0</v>
      </c>
      <c r="J82" s="26">
        <f t="shared" si="13"/>
        <v>80</v>
      </c>
      <c r="L82" s="5">
        <f t="shared" si="12"/>
        <v>136</v>
      </c>
    </row>
    <row r="83" spans="1:12">
      <c r="A83" s="6" t="s">
        <v>102</v>
      </c>
      <c r="B83" s="19" t="s">
        <v>103</v>
      </c>
      <c r="C83" s="5" t="s">
        <v>5</v>
      </c>
      <c r="D83" s="27">
        <f>LR!N83</f>
        <v>32</v>
      </c>
      <c r="E83" s="26">
        <f>'VRG June'!M83</f>
        <v>30</v>
      </c>
      <c r="F83" s="27">
        <f>'Thom Night'!J83</f>
        <v>0</v>
      </c>
      <c r="G83" s="27">
        <f>'Fun One'!K83</f>
        <v>29</v>
      </c>
      <c r="H83" s="27">
        <f>'VRG Sept'!J83</f>
        <v>20</v>
      </c>
      <c r="I83" s="27">
        <f>'Thom Oct'!K83</f>
        <v>0</v>
      </c>
      <c r="J83" s="26">
        <f t="shared" si="13"/>
        <v>111</v>
      </c>
      <c r="L83" s="5">
        <f t="shared" si="12"/>
        <v>167</v>
      </c>
    </row>
    <row r="84" spans="1:12">
      <c r="A84" s="6" t="s">
        <v>22</v>
      </c>
      <c r="B84" s="19" t="s">
        <v>61</v>
      </c>
      <c r="C84" s="5" t="s">
        <v>5</v>
      </c>
      <c r="D84" s="27">
        <f>LR!N84</f>
        <v>15</v>
      </c>
      <c r="E84" s="26">
        <f>'VRG June'!M84</f>
        <v>0</v>
      </c>
      <c r="F84" s="27">
        <f>'Thom Night'!J84</f>
        <v>0</v>
      </c>
      <c r="G84" s="27">
        <f>'Fun One'!K84</f>
        <v>0</v>
      </c>
      <c r="H84" s="27">
        <f>'VRG Sept'!J84</f>
        <v>0</v>
      </c>
      <c r="I84" s="27">
        <f>'Thom Oct'!K84</f>
        <v>0</v>
      </c>
      <c r="J84" s="26">
        <f t="shared" si="13"/>
        <v>15</v>
      </c>
      <c r="L84" s="5">
        <f t="shared" si="12"/>
        <v>71</v>
      </c>
    </row>
    <row r="85" spans="1:12">
      <c r="A85" s="6" t="s">
        <v>105</v>
      </c>
      <c r="B85" s="19" t="s">
        <v>106</v>
      </c>
      <c r="C85" s="5" t="s">
        <v>5</v>
      </c>
      <c r="D85" s="27">
        <f>LR!N8</f>
        <v>0</v>
      </c>
      <c r="E85" s="26">
        <f>'VRG June'!M85</f>
        <v>0</v>
      </c>
      <c r="F85" s="27">
        <f>'Thom Night'!J85</f>
        <v>0</v>
      </c>
      <c r="G85" s="27">
        <f>'Fun One'!K85</f>
        <v>0</v>
      </c>
      <c r="H85" s="27">
        <f>'VRG Sept'!J85</f>
        <v>0</v>
      </c>
      <c r="I85" s="27">
        <f>'Thom Oct'!K85</f>
        <v>0</v>
      </c>
      <c r="J85" s="26">
        <f t="shared" si="13"/>
        <v>0</v>
      </c>
      <c r="L85" s="5">
        <f t="shared" si="12"/>
        <v>56</v>
      </c>
    </row>
    <row r="86" spans="1:12">
      <c r="A86" s="6" t="s">
        <v>107</v>
      </c>
      <c r="B86" s="19" t="s">
        <v>108</v>
      </c>
      <c r="C86" s="5" t="s">
        <v>5</v>
      </c>
      <c r="D86" s="27">
        <f>LR!N86</f>
        <v>0</v>
      </c>
      <c r="E86" s="26">
        <f>'VRG June'!M86</f>
        <v>0</v>
      </c>
      <c r="F86" s="27">
        <f>'Thom Night'!J86</f>
        <v>0</v>
      </c>
      <c r="G86" s="27">
        <f>'Fun One'!K86</f>
        <v>0</v>
      </c>
      <c r="H86" s="27">
        <f>'VRG Sept'!J86</f>
        <v>35</v>
      </c>
      <c r="I86" s="27">
        <f>'Thom Oct'!K86</f>
        <v>0</v>
      </c>
      <c r="J86" s="26">
        <f t="shared" si="13"/>
        <v>35</v>
      </c>
      <c r="L86" s="5">
        <f t="shared" si="12"/>
        <v>91</v>
      </c>
    </row>
    <row r="87" spans="1:12">
      <c r="A87" s="6" t="s">
        <v>190</v>
      </c>
      <c r="B87" s="19" t="s">
        <v>189</v>
      </c>
      <c r="C87" s="5" t="s">
        <v>5</v>
      </c>
      <c r="D87" s="27">
        <f>LR!N87</f>
        <v>39</v>
      </c>
      <c r="E87" s="26">
        <f>'VRG June'!M87</f>
        <v>35</v>
      </c>
      <c r="F87" s="27">
        <f>'Thom Night'!J87</f>
        <v>39</v>
      </c>
      <c r="G87" s="27">
        <f>'Fun One'!K87</f>
        <v>34</v>
      </c>
      <c r="H87" s="27">
        <f>'VRG Sept'!J87</f>
        <v>41</v>
      </c>
      <c r="I87" s="27">
        <f>'Thom Oct'!K87</f>
        <v>41</v>
      </c>
      <c r="J87" s="26">
        <f t="shared" si="13"/>
        <v>229</v>
      </c>
      <c r="L87" s="5">
        <f t="shared" si="12"/>
        <v>285</v>
      </c>
    </row>
    <row r="88" spans="1:12" s="5" customFormat="1">
      <c r="A88" s="24" t="s">
        <v>200</v>
      </c>
      <c r="B88" s="19" t="s">
        <v>201</v>
      </c>
      <c r="C88" s="5" t="s">
        <v>5</v>
      </c>
      <c r="D88" s="27">
        <f>LR!N88</f>
        <v>0</v>
      </c>
      <c r="E88" s="26">
        <f>'VRG June'!M88</f>
        <v>0</v>
      </c>
      <c r="F88" s="27">
        <f>'Thom Night'!J88</f>
        <v>0</v>
      </c>
      <c r="G88" s="27">
        <f>'Fun One'!K88</f>
        <v>0</v>
      </c>
      <c r="H88" s="27">
        <f>'VRG Sept'!J88</f>
        <v>50</v>
      </c>
      <c r="I88" s="27">
        <f>'Thom Oct'!K88</f>
        <v>0</v>
      </c>
      <c r="J88" s="26">
        <f t="shared" si="13"/>
        <v>50</v>
      </c>
      <c r="L88" s="5">
        <f t="shared" si="12"/>
        <v>106</v>
      </c>
    </row>
    <row r="89" spans="1:12" s="5" customFormat="1">
      <c r="A89" s="6" t="s">
        <v>111</v>
      </c>
      <c r="B89" s="19" t="s">
        <v>110</v>
      </c>
      <c r="C89" s="23" t="s">
        <v>5</v>
      </c>
      <c r="D89" s="27">
        <f>LR!N89</f>
        <v>0</v>
      </c>
      <c r="E89" s="26">
        <f>'VRG June'!M89</f>
        <v>0</v>
      </c>
      <c r="F89" s="27">
        <f>'Thom Night'!J89</f>
        <v>0</v>
      </c>
      <c r="G89" s="27">
        <f>'Fun One'!K89</f>
        <v>0</v>
      </c>
      <c r="H89" s="27">
        <f>'VRG Sept'!J89</f>
        <v>0</v>
      </c>
      <c r="I89" s="27">
        <f>'Thom Oct'!K89</f>
        <v>0</v>
      </c>
      <c r="J89" s="26">
        <f t="shared" si="13"/>
        <v>0</v>
      </c>
      <c r="L89" s="5">
        <f t="shared" si="12"/>
        <v>56</v>
      </c>
    </row>
    <row r="90" spans="1:12" s="5" customFormat="1">
      <c r="A90" s="5" t="s">
        <v>54</v>
      </c>
      <c r="B90" s="20" t="s">
        <v>55</v>
      </c>
      <c r="C90" s="5" t="s">
        <v>5</v>
      </c>
      <c r="D90" s="27">
        <f>LR!N90</f>
        <v>25</v>
      </c>
      <c r="E90" s="26">
        <f>'VRG June'!M90</f>
        <v>0</v>
      </c>
      <c r="F90" s="27">
        <f>'Thom Night'!J90</f>
        <v>33</v>
      </c>
      <c r="G90" s="27">
        <f>'Fun One'!K90</f>
        <v>30</v>
      </c>
      <c r="H90" s="27">
        <f>'VRG Sept'!J90</f>
        <v>0</v>
      </c>
      <c r="I90" s="27">
        <f>'Thom Oct'!K90</f>
        <v>41</v>
      </c>
      <c r="J90" s="26">
        <f t="shared" si="13"/>
        <v>129</v>
      </c>
      <c r="L90" s="5">
        <f t="shared" si="12"/>
        <v>185</v>
      </c>
    </row>
    <row r="91" spans="1:12">
      <c r="A91" s="12"/>
      <c r="B91" s="21"/>
      <c r="C91" s="12"/>
      <c r="D91" s="28"/>
      <c r="E91" s="29"/>
      <c r="F91" s="28"/>
      <c r="G91" s="28"/>
      <c r="H91" s="28"/>
      <c r="I91" s="28"/>
      <c r="J91" s="29"/>
      <c r="L91" s="5">
        <f t="shared" si="12"/>
        <v>56</v>
      </c>
    </row>
    <row r="92" spans="1:12">
      <c r="A92" s="6" t="s">
        <v>200</v>
      </c>
      <c r="B92" s="19" t="s">
        <v>202</v>
      </c>
      <c r="C92" s="5" t="s">
        <v>86</v>
      </c>
      <c r="D92" s="27">
        <f>LR!N92</f>
        <v>0</v>
      </c>
      <c r="E92" s="26">
        <f>'VRG June'!M92</f>
        <v>0</v>
      </c>
      <c r="F92" s="27">
        <f>'Thom Night'!J92</f>
        <v>0</v>
      </c>
      <c r="G92" s="27">
        <f>'Fun One'!K92</f>
        <v>0</v>
      </c>
      <c r="H92" s="27">
        <f>'VRG Sept'!J92</f>
        <v>0</v>
      </c>
      <c r="I92" s="27">
        <f>'Thom Oct'!K92</f>
        <v>0</v>
      </c>
      <c r="J92" s="26">
        <f t="shared" ref="J92:J98" si="15">SUM(D92:I92)</f>
        <v>0</v>
      </c>
      <c r="L92" s="5">
        <f t="shared" si="12"/>
        <v>56</v>
      </c>
    </row>
    <row r="93" spans="1:12">
      <c r="A93" s="5" t="s">
        <v>3</v>
      </c>
      <c r="B93" s="20" t="s">
        <v>4</v>
      </c>
      <c r="C93" s="5" t="s">
        <v>86</v>
      </c>
      <c r="D93" s="27">
        <f>LR!N93</f>
        <v>0</v>
      </c>
      <c r="E93" s="26">
        <f>'VRG June'!M93</f>
        <v>0</v>
      </c>
      <c r="F93" s="27">
        <f>'Thom Night'!J93</f>
        <v>0</v>
      </c>
      <c r="G93" s="27">
        <f>'Fun One'!K93</f>
        <v>0</v>
      </c>
      <c r="H93" s="27">
        <f>'VRG Sept'!J93</f>
        <v>0</v>
      </c>
      <c r="I93" s="27">
        <f>'Thom Oct'!K93</f>
        <v>0</v>
      </c>
      <c r="J93" s="26">
        <f t="shared" si="15"/>
        <v>0</v>
      </c>
      <c r="L93" s="5">
        <f t="shared" si="12"/>
        <v>56</v>
      </c>
    </row>
    <row r="94" spans="1:12">
      <c r="A94" s="9" t="s">
        <v>200</v>
      </c>
      <c r="B94" s="19" t="s">
        <v>202</v>
      </c>
      <c r="C94" s="5" t="s">
        <v>86</v>
      </c>
      <c r="D94" s="27">
        <f>LR!N94</f>
        <v>0</v>
      </c>
      <c r="E94" s="26">
        <f>'VRG June'!M94</f>
        <v>0</v>
      </c>
      <c r="F94" s="27">
        <f>'Thom Night'!J94</f>
        <v>0</v>
      </c>
      <c r="G94" s="27">
        <f>'Fun One'!K94</f>
        <v>0</v>
      </c>
      <c r="H94" s="27">
        <f>'VRG Sept'!J94</f>
        <v>0</v>
      </c>
      <c r="I94" s="27">
        <f>'Thom Oct'!K94</f>
        <v>0</v>
      </c>
      <c r="J94" s="26">
        <f t="shared" si="15"/>
        <v>0</v>
      </c>
      <c r="L94" s="5">
        <f t="shared" si="12"/>
        <v>56</v>
      </c>
    </row>
    <row r="95" spans="1:12">
      <c r="A95" s="5" t="s">
        <v>200</v>
      </c>
      <c r="B95" s="20" t="s">
        <v>202</v>
      </c>
      <c r="C95" s="5" t="s">
        <v>86</v>
      </c>
      <c r="D95" s="27">
        <f>LR!N9</f>
        <v>0</v>
      </c>
      <c r="E95" s="26">
        <f>'VRG June'!M95</f>
        <v>0</v>
      </c>
      <c r="F95" s="27">
        <f>'Thom Night'!J95</f>
        <v>0</v>
      </c>
      <c r="G95" s="27">
        <f>'Fun One'!K95</f>
        <v>0</v>
      </c>
      <c r="H95" s="27">
        <f>'VRG Sept'!J95</f>
        <v>0</v>
      </c>
      <c r="I95" s="27">
        <f>'Thom Oct'!K95</f>
        <v>0</v>
      </c>
      <c r="J95" s="26">
        <f t="shared" si="15"/>
        <v>0</v>
      </c>
      <c r="L95" s="5">
        <f t="shared" si="12"/>
        <v>56</v>
      </c>
    </row>
    <row r="96" spans="1:12">
      <c r="A96" s="5" t="s">
        <v>49</v>
      </c>
      <c r="B96" s="5" t="s">
        <v>50</v>
      </c>
      <c r="C96" s="5" t="s">
        <v>86</v>
      </c>
      <c r="D96" s="27">
        <f>LR!N96</f>
        <v>0</v>
      </c>
      <c r="E96" s="26">
        <f>'VRG June'!M96</f>
        <v>0</v>
      </c>
      <c r="F96" s="27">
        <f>'Thom Night'!J96</f>
        <v>0</v>
      </c>
      <c r="G96" s="27">
        <f>'Fun One'!K96</f>
        <v>0</v>
      </c>
      <c r="H96" s="27">
        <f>'VRG Sept'!J96</f>
        <v>0</v>
      </c>
      <c r="I96" s="27">
        <f>'Thom Oct'!K96</f>
        <v>0</v>
      </c>
      <c r="J96" s="26">
        <f t="shared" si="15"/>
        <v>0</v>
      </c>
      <c r="L96" s="5">
        <f t="shared" si="12"/>
        <v>56</v>
      </c>
    </row>
    <row r="97" spans="1:12">
      <c r="A97" s="5" t="s">
        <v>30</v>
      </c>
      <c r="B97" s="5" t="s">
        <v>143</v>
      </c>
      <c r="C97" s="5" t="s">
        <v>86</v>
      </c>
      <c r="D97" s="27">
        <f>LR!N97</f>
        <v>0</v>
      </c>
      <c r="E97" s="26">
        <f>'VRG June'!M97</f>
        <v>0</v>
      </c>
      <c r="F97" s="27">
        <f>'Thom Night'!J97</f>
        <v>0</v>
      </c>
      <c r="G97" s="27">
        <f>'Fun One'!K97</f>
        <v>0</v>
      </c>
      <c r="H97" s="27">
        <f>'VRG Sept'!J97</f>
        <v>0</v>
      </c>
      <c r="I97" s="27">
        <f>'Thom Oct'!K97</f>
        <v>0</v>
      </c>
      <c r="J97" s="26">
        <f t="shared" si="15"/>
        <v>0</v>
      </c>
      <c r="L97" s="5">
        <f t="shared" si="12"/>
        <v>56</v>
      </c>
    </row>
    <row r="98" spans="1:12">
      <c r="A98" s="5" t="s">
        <v>144</v>
      </c>
      <c r="B98" s="5" t="s">
        <v>145</v>
      </c>
      <c r="C98" s="5" t="s">
        <v>86</v>
      </c>
      <c r="D98" s="27">
        <v>0</v>
      </c>
      <c r="E98" s="26">
        <f>'VRG June'!M98</f>
        <v>0</v>
      </c>
      <c r="F98" s="27">
        <f>'Thom Night'!J98</f>
        <v>0</v>
      </c>
      <c r="G98" s="27">
        <f>'Fun One'!K98</f>
        <v>0</v>
      </c>
      <c r="H98" s="27">
        <f>'VRG Sept'!J98</f>
        <v>0</v>
      </c>
      <c r="I98" s="27">
        <f>'Thom Oct'!K98</f>
        <v>0</v>
      </c>
      <c r="J98" s="26">
        <f t="shared" si="15"/>
        <v>0</v>
      </c>
      <c r="L98" s="5">
        <f t="shared" si="12"/>
        <v>56</v>
      </c>
    </row>
    <row r="99" spans="1:12">
      <c r="A99" s="5" t="s">
        <v>174</v>
      </c>
      <c r="B99" s="5" t="s">
        <v>175</v>
      </c>
      <c r="C99" s="5" t="s">
        <v>86</v>
      </c>
      <c r="D99" s="27">
        <f>LR!N99</f>
        <v>0</v>
      </c>
      <c r="E99" s="26">
        <f>'VRG June'!M99</f>
        <v>0</v>
      </c>
      <c r="F99" s="27">
        <f>'Thom Night'!J99</f>
        <v>0</v>
      </c>
      <c r="G99" s="27">
        <f>'Fun One'!K99</f>
        <v>0</v>
      </c>
      <c r="H99" s="27">
        <f>'VRG Sept'!J99</f>
        <v>0</v>
      </c>
      <c r="I99" s="27">
        <f>'Thom Oct'!K99</f>
        <v>0</v>
      </c>
      <c r="J99" s="26">
        <f t="shared" ref="J99:J106" si="16">SUM(D99:I99)</f>
        <v>0</v>
      </c>
      <c r="L99" s="5">
        <f t="shared" si="12"/>
        <v>56</v>
      </c>
    </row>
    <row r="100" spans="1:12">
      <c r="A100" s="5" t="s">
        <v>6</v>
      </c>
      <c r="B100" s="5" t="s">
        <v>176</v>
      </c>
      <c r="C100" s="5" t="s">
        <v>86</v>
      </c>
      <c r="D100" s="27">
        <f>LR!N100</f>
        <v>0</v>
      </c>
      <c r="E100" s="27">
        <f>LR!O100</f>
        <v>0</v>
      </c>
      <c r="F100" s="26">
        <v>0</v>
      </c>
      <c r="G100" s="27">
        <f>'Fun One'!K100</f>
        <v>0</v>
      </c>
      <c r="H100" s="26">
        <v>0</v>
      </c>
      <c r="I100" s="26">
        <v>0</v>
      </c>
      <c r="J100" s="26">
        <f t="shared" si="16"/>
        <v>0</v>
      </c>
      <c r="L100" s="5">
        <f t="shared" si="12"/>
        <v>56</v>
      </c>
    </row>
    <row r="101" spans="1:12">
      <c r="A101" s="5" t="s">
        <v>177</v>
      </c>
      <c r="B101" s="5" t="s">
        <v>178</v>
      </c>
      <c r="C101" s="5" t="s">
        <v>86</v>
      </c>
      <c r="D101" s="27">
        <f>LR!N101</f>
        <v>0</v>
      </c>
      <c r="E101" s="27">
        <f>LR!O101</f>
        <v>0</v>
      </c>
      <c r="F101" s="26">
        <v>0</v>
      </c>
      <c r="G101" s="27">
        <f>'Fun One'!K101</f>
        <v>0</v>
      </c>
      <c r="H101" s="26">
        <v>0</v>
      </c>
      <c r="I101" s="26">
        <v>0</v>
      </c>
      <c r="J101" s="26">
        <f t="shared" si="16"/>
        <v>0</v>
      </c>
      <c r="L101" s="5">
        <f t="shared" si="12"/>
        <v>56</v>
      </c>
    </row>
    <row r="102" spans="1:12">
      <c r="A102" s="5" t="s">
        <v>179</v>
      </c>
      <c r="B102" s="5" t="s">
        <v>180</v>
      </c>
      <c r="C102" s="5" t="s">
        <v>86</v>
      </c>
      <c r="D102" s="27">
        <f>LR!N102</f>
        <v>20</v>
      </c>
      <c r="E102" s="27">
        <f>LR!O102</f>
        <v>0</v>
      </c>
      <c r="F102" s="26">
        <v>0</v>
      </c>
      <c r="G102" s="27">
        <f>'Fun One'!K102</f>
        <v>0</v>
      </c>
      <c r="H102" s="26">
        <v>0</v>
      </c>
      <c r="I102" s="26">
        <v>0</v>
      </c>
      <c r="J102" s="26">
        <f t="shared" si="16"/>
        <v>20</v>
      </c>
      <c r="L102" s="5">
        <f t="shared" si="12"/>
        <v>76</v>
      </c>
    </row>
    <row r="103" spans="1:12">
      <c r="A103" s="5" t="s">
        <v>200</v>
      </c>
      <c r="B103" s="5" t="s">
        <v>202</v>
      </c>
      <c r="C103" s="5" t="s">
        <v>86</v>
      </c>
      <c r="D103" s="27">
        <f>LR!N103</f>
        <v>0</v>
      </c>
      <c r="E103" s="27">
        <f>LR!O103</f>
        <v>0</v>
      </c>
      <c r="F103" s="26">
        <v>0</v>
      </c>
      <c r="G103" s="27">
        <f>'Fun One'!K103</f>
        <v>0</v>
      </c>
      <c r="H103" s="26">
        <v>0</v>
      </c>
      <c r="I103" s="26">
        <v>0</v>
      </c>
      <c r="J103" s="26">
        <f t="shared" si="16"/>
        <v>0</v>
      </c>
      <c r="L103" s="5">
        <f t="shared" si="12"/>
        <v>56</v>
      </c>
    </row>
    <row r="104" spans="1:12">
      <c r="A104" s="5" t="s">
        <v>182</v>
      </c>
      <c r="B104" s="5" t="s">
        <v>176</v>
      </c>
      <c r="C104" s="5" t="s">
        <v>86</v>
      </c>
      <c r="D104" s="27">
        <f>LR!N104</f>
        <v>0</v>
      </c>
      <c r="E104" s="27">
        <f>LR!O104</f>
        <v>0</v>
      </c>
      <c r="F104" s="26">
        <v>0</v>
      </c>
      <c r="G104" s="27">
        <f>'Fun One'!K104</f>
        <v>0</v>
      </c>
      <c r="H104" s="26">
        <v>0</v>
      </c>
      <c r="I104" s="26">
        <v>0</v>
      </c>
      <c r="J104" s="26">
        <f t="shared" si="16"/>
        <v>0</v>
      </c>
      <c r="L104" s="5">
        <f t="shared" si="12"/>
        <v>56</v>
      </c>
    </row>
    <row r="105" spans="1:12">
      <c r="A105" s="5" t="s">
        <v>183</v>
      </c>
      <c r="B105" s="5" t="s">
        <v>184</v>
      </c>
      <c r="C105" s="5" t="s">
        <v>86</v>
      </c>
      <c r="D105" s="27">
        <f>LR!N105</f>
        <v>0</v>
      </c>
      <c r="E105" s="27">
        <f>LR!O105</f>
        <v>0</v>
      </c>
      <c r="F105" s="26">
        <v>0</v>
      </c>
      <c r="G105" s="27">
        <f>'Fun One'!K105</f>
        <v>0</v>
      </c>
      <c r="H105" s="26">
        <v>0</v>
      </c>
      <c r="I105" s="26">
        <v>0</v>
      </c>
      <c r="J105" s="26">
        <f t="shared" si="16"/>
        <v>0</v>
      </c>
      <c r="L105" s="5">
        <f t="shared" si="12"/>
        <v>56</v>
      </c>
    </row>
    <row r="106" spans="1:12">
      <c r="A106" s="5" t="s">
        <v>185</v>
      </c>
      <c r="B106" s="5" t="s">
        <v>186</v>
      </c>
      <c r="C106" s="5" t="s">
        <v>86</v>
      </c>
      <c r="D106" s="27">
        <f>LR!N106</f>
        <v>0</v>
      </c>
      <c r="E106" s="27">
        <f>LR!O106</f>
        <v>0</v>
      </c>
      <c r="F106" s="26">
        <v>0</v>
      </c>
      <c r="G106" s="27">
        <f>'Fun One'!K106</f>
        <v>0</v>
      </c>
      <c r="H106" s="26">
        <v>0</v>
      </c>
      <c r="I106" s="26">
        <v>0</v>
      </c>
      <c r="J106" s="26">
        <f t="shared" si="16"/>
        <v>0</v>
      </c>
      <c r="L106" s="5">
        <f t="shared" si="12"/>
        <v>56</v>
      </c>
    </row>
    <row r="107" spans="1:12">
      <c r="B107" s="18" t="s">
        <v>188</v>
      </c>
      <c r="D107" s="27">
        <f xml:space="preserve"> 95-COUNTIF(D2:D106,0)</f>
        <v>25</v>
      </c>
      <c r="E107" s="27">
        <f>95-COUNTIF(E2:E106,0)</f>
        <v>10</v>
      </c>
      <c r="F107" s="27">
        <f xml:space="preserve"> 95-COUNTIF(F2:F106,0)</f>
        <v>4</v>
      </c>
      <c r="G107" s="27">
        <f xml:space="preserve"> 95-COUNTIF(G2:G106,0)</f>
        <v>11</v>
      </c>
      <c r="H107" s="27">
        <f xml:space="preserve"> 95-COUNTIF(H2:H106,0)</f>
        <v>26</v>
      </c>
      <c r="I107" s="27">
        <f xml:space="preserve"> 95-COUNTIF(I2:I106,0)</f>
        <v>11</v>
      </c>
      <c r="J107" s="27"/>
      <c r="K107" s="2">
        <f>AVERAGE(D107:I107)</f>
        <v>14.5</v>
      </c>
      <c r="L107" t="s">
        <v>159</v>
      </c>
    </row>
  </sheetData>
  <sortState ref="A15:D51">
    <sortCondition ref="A32"/>
  </sortState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E66"/>
  <sheetViews>
    <sheetView tabSelected="1" workbookViewId="0">
      <selection activeCell="G6" sqref="G6"/>
    </sheetView>
  </sheetViews>
  <sheetFormatPr defaultRowHeight="15"/>
  <cols>
    <col min="1" max="1" width="7.85546875" customWidth="1"/>
    <col min="2" max="2" width="17.28515625" customWidth="1"/>
    <col min="3" max="3" width="9.140625" customWidth="1"/>
    <col min="4" max="4" width="6.140625" customWidth="1"/>
    <col min="5" max="5" width="12" customWidth="1"/>
  </cols>
  <sheetData>
    <row r="1" spans="1:4">
      <c r="A1" s="5" t="s">
        <v>51</v>
      </c>
      <c r="B1" s="5" t="s">
        <v>0</v>
      </c>
      <c r="C1" s="5" t="s">
        <v>57</v>
      </c>
      <c r="D1" s="5" t="s">
        <v>52</v>
      </c>
    </row>
    <row r="2" spans="1:4">
      <c r="A2" s="5" t="s">
        <v>44</v>
      </c>
      <c r="B2" s="5" t="s">
        <v>45</v>
      </c>
      <c r="C2" s="5" t="s">
        <v>46</v>
      </c>
      <c r="D2" s="5">
        <v>199</v>
      </c>
    </row>
    <row r="3" spans="1:4">
      <c r="A3" s="5" t="s">
        <v>10</v>
      </c>
      <c r="B3" s="5" t="s">
        <v>205</v>
      </c>
      <c r="C3" s="5" t="s">
        <v>46</v>
      </c>
      <c r="D3" s="5">
        <v>123</v>
      </c>
    </row>
    <row r="4" spans="1:4">
      <c r="A4" s="5" t="s">
        <v>71</v>
      </c>
      <c r="B4" s="5" t="s">
        <v>68</v>
      </c>
      <c r="C4" s="5" t="s">
        <v>46</v>
      </c>
      <c r="D4" s="5">
        <v>50</v>
      </c>
    </row>
    <row r="5" spans="1:4">
      <c r="A5" s="5" t="s">
        <v>197</v>
      </c>
      <c r="B5" s="5" t="s">
        <v>194</v>
      </c>
      <c r="C5" s="5" t="s">
        <v>46</v>
      </c>
      <c r="D5" s="5">
        <v>29</v>
      </c>
    </row>
    <row r="6" spans="1:4">
      <c r="A6" s="5" t="s">
        <v>70</v>
      </c>
      <c r="B6" s="5" t="s">
        <v>67</v>
      </c>
      <c r="C6" s="5" t="s">
        <v>37</v>
      </c>
      <c r="D6" s="5">
        <v>0</v>
      </c>
    </row>
    <row r="7" spans="1:4">
      <c r="A7" s="5"/>
      <c r="B7" s="5"/>
      <c r="C7" s="5"/>
      <c r="D7" s="5"/>
    </row>
    <row r="8" spans="1:4">
      <c r="A8" s="5" t="s">
        <v>28</v>
      </c>
      <c r="B8" s="5" t="s">
        <v>43</v>
      </c>
      <c r="C8" s="5" t="s">
        <v>37</v>
      </c>
      <c r="D8" s="5">
        <v>160</v>
      </c>
    </row>
    <row r="9" spans="1:4">
      <c r="A9" s="5" t="s">
        <v>6</v>
      </c>
      <c r="B9" s="5" t="s">
        <v>74</v>
      </c>
      <c r="C9" s="5" t="s">
        <v>37</v>
      </c>
      <c r="D9" s="5">
        <v>44</v>
      </c>
    </row>
    <row r="10" spans="1:4">
      <c r="A10" s="36"/>
      <c r="B10" s="5"/>
      <c r="C10" s="5"/>
      <c r="D10" s="5"/>
    </row>
    <row r="11" spans="1:4">
      <c r="A11" s="5" t="s">
        <v>29</v>
      </c>
      <c r="B11" s="5" t="s">
        <v>82</v>
      </c>
      <c r="C11" s="5" t="s">
        <v>20</v>
      </c>
      <c r="D11" s="5">
        <v>227</v>
      </c>
    </row>
    <row r="12" spans="1:4">
      <c r="A12" s="5" t="s">
        <v>32</v>
      </c>
      <c r="B12" s="5" t="s">
        <v>158</v>
      </c>
      <c r="C12" s="5" t="s">
        <v>20</v>
      </c>
      <c r="D12" s="5">
        <v>141</v>
      </c>
    </row>
    <row r="13" spans="1:4">
      <c r="A13" s="5" t="s">
        <v>28</v>
      </c>
      <c r="B13" s="5" t="s">
        <v>96</v>
      </c>
      <c r="C13" s="5" t="s">
        <v>20</v>
      </c>
      <c r="D13" s="5">
        <v>105</v>
      </c>
    </row>
    <row r="14" spans="1:4">
      <c r="A14" s="5" t="s">
        <v>8</v>
      </c>
      <c r="B14" s="5" t="s">
        <v>207</v>
      </c>
      <c r="C14" s="5" t="s">
        <v>208</v>
      </c>
      <c r="D14" s="5">
        <v>99</v>
      </c>
    </row>
    <row r="15" spans="1:4">
      <c r="A15" s="5" t="s">
        <v>38</v>
      </c>
      <c r="B15" s="5" t="s">
        <v>39</v>
      </c>
      <c r="C15" s="5" t="s">
        <v>20</v>
      </c>
      <c r="D15" s="5">
        <v>91</v>
      </c>
    </row>
    <row r="16" spans="1:4">
      <c r="A16" s="5" t="s">
        <v>181</v>
      </c>
      <c r="B16" s="5" t="s">
        <v>187</v>
      </c>
      <c r="C16" s="5" t="s">
        <v>20</v>
      </c>
      <c r="D16" s="5">
        <v>75</v>
      </c>
    </row>
    <row r="17" spans="1:4" s="5" customFormat="1">
      <c r="A17" s="5" t="s">
        <v>250</v>
      </c>
      <c r="B17" s="5" t="s">
        <v>248</v>
      </c>
      <c r="C17" s="5" t="s">
        <v>20</v>
      </c>
      <c r="D17" s="5">
        <v>62</v>
      </c>
    </row>
    <row r="18" spans="1:4">
      <c r="A18" s="5" t="s">
        <v>210</v>
      </c>
      <c r="B18" s="5" t="s">
        <v>209</v>
      </c>
      <c r="C18" s="5" t="s">
        <v>20</v>
      </c>
      <c r="D18" s="5">
        <v>65</v>
      </c>
    </row>
    <row r="19" spans="1:4">
      <c r="A19" s="5" t="s">
        <v>97</v>
      </c>
      <c r="B19" s="5" t="s">
        <v>154</v>
      </c>
      <c r="C19" s="5" t="s">
        <v>20</v>
      </c>
      <c r="D19" s="5">
        <v>58</v>
      </c>
    </row>
    <row r="20" spans="1:4">
      <c r="A20" s="5" t="s">
        <v>204</v>
      </c>
      <c r="B20" s="5" t="s">
        <v>42</v>
      </c>
      <c r="C20" s="5" t="s">
        <v>20</v>
      </c>
      <c r="D20" s="5">
        <v>42</v>
      </c>
    </row>
    <row r="21" spans="1:4">
      <c r="A21" s="5" t="s">
        <v>15</v>
      </c>
      <c r="B21" s="5" t="s">
        <v>244</v>
      </c>
      <c r="C21" s="5" t="s">
        <v>20</v>
      </c>
      <c r="D21" s="5">
        <v>41</v>
      </c>
    </row>
    <row r="22" spans="1:4">
      <c r="A22" s="5" t="s">
        <v>64</v>
      </c>
      <c r="B22" s="5" t="s">
        <v>59</v>
      </c>
      <c r="C22" s="5" t="s">
        <v>20</v>
      </c>
      <c r="D22" s="5">
        <v>39</v>
      </c>
    </row>
    <row r="23" spans="1:4">
      <c r="A23" s="5" t="s">
        <v>24</v>
      </c>
      <c r="B23" s="5" t="s">
        <v>25</v>
      </c>
      <c r="C23" s="5" t="s">
        <v>20</v>
      </c>
      <c r="D23" s="5">
        <v>38</v>
      </c>
    </row>
    <row r="24" spans="1:4">
      <c r="A24" s="5" t="s">
        <v>214</v>
      </c>
      <c r="B24" s="5" t="s">
        <v>215</v>
      </c>
      <c r="C24" s="5" t="s">
        <v>20</v>
      </c>
      <c r="D24" s="5">
        <v>34</v>
      </c>
    </row>
    <row r="25" spans="1:4">
      <c r="A25" s="5" t="s">
        <v>41</v>
      </c>
      <c r="B25" s="5" t="s">
        <v>83</v>
      </c>
      <c r="C25" s="5" t="s">
        <v>20</v>
      </c>
      <c r="D25" s="5">
        <v>30</v>
      </c>
    </row>
    <row r="26" spans="1:4">
      <c r="A26" s="5" t="s">
        <v>85</v>
      </c>
      <c r="B26" s="5" t="s">
        <v>84</v>
      </c>
      <c r="C26" s="5" t="s">
        <v>20</v>
      </c>
      <c r="D26" s="5">
        <v>25</v>
      </c>
    </row>
    <row r="27" spans="1:4">
      <c r="A27" s="5" t="s">
        <v>190</v>
      </c>
      <c r="B27" s="5" t="s">
        <v>245</v>
      </c>
      <c r="C27" s="5" t="s">
        <v>208</v>
      </c>
      <c r="D27" s="5">
        <v>25</v>
      </c>
    </row>
    <row r="28" spans="1:4">
      <c r="A28" s="5" t="s">
        <v>26</v>
      </c>
      <c r="B28" s="5" t="s">
        <v>27</v>
      </c>
      <c r="C28" s="5" t="s">
        <v>20</v>
      </c>
      <c r="D28" s="5">
        <v>24</v>
      </c>
    </row>
    <row r="29" spans="1:4">
      <c r="A29" s="5" t="s">
        <v>127</v>
      </c>
      <c r="B29" s="5" t="s">
        <v>128</v>
      </c>
      <c r="C29" s="5" t="s">
        <v>20</v>
      </c>
      <c r="D29" s="5">
        <v>20</v>
      </c>
    </row>
    <row r="30" spans="1:4">
      <c r="A30" s="5" t="s">
        <v>80</v>
      </c>
      <c r="B30" s="5" t="s">
        <v>134</v>
      </c>
      <c r="C30" s="5" t="s">
        <v>20</v>
      </c>
      <c r="D30" s="5">
        <v>20</v>
      </c>
    </row>
    <row r="31" spans="1:4">
      <c r="A31" s="5" t="s">
        <v>229</v>
      </c>
      <c r="B31" s="5" t="s">
        <v>230</v>
      </c>
      <c r="C31" s="5" t="s">
        <v>20</v>
      </c>
      <c r="D31" s="5">
        <v>19</v>
      </c>
    </row>
    <row r="32" spans="1:4">
      <c r="A32" s="5" t="s">
        <v>226</v>
      </c>
      <c r="B32" s="5" t="s">
        <v>225</v>
      </c>
      <c r="C32" s="5" t="s">
        <v>20</v>
      </c>
      <c r="D32" s="5">
        <v>15</v>
      </c>
    </row>
    <row r="33" spans="1:5">
      <c r="A33" s="5"/>
      <c r="B33" s="5"/>
      <c r="C33" s="5"/>
      <c r="D33" s="5"/>
    </row>
    <row r="34" spans="1:5">
      <c r="A34" s="5" t="s">
        <v>72</v>
      </c>
      <c r="B34" s="5" t="s">
        <v>142</v>
      </c>
      <c r="C34" s="5" t="s">
        <v>2</v>
      </c>
      <c r="D34" s="5">
        <v>155</v>
      </c>
    </row>
    <row r="35" spans="1:5">
      <c r="A35" s="5" t="s">
        <v>75</v>
      </c>
      <c r="B35" s="5" t="s">
        <v>92</v>
      </c>
      <c r="C35" s="5" t="s">
        <v>2</v>
      </c>
      <c r="D35" s="5">
        <v>110</v>
      </c>
    </row>
    <row r="36" spans="1:5">
      <c r="A36" s="5" t="s">
        <v>65</v>
      </c>
      <c r="B36" s="5" t="s">
        <v>242</v>
      </c>
      <c r="C36" s="5" t="s">
        <v>2</v>
      </c>
      <c r="D36" s="5">
        <v>105</v>
      </c>
    </row>
    <row r="37" spans="1:5">
      <c r="A37" s="5" t="s">
        <v>127</v>
      </c>
      <c r="B37" s="5" t="s">
        <v>216</v>
      </c>
      <c r="C37" s="5" t="s">
        <v>2</v>
      </c>
      <c r="D37" s="5">
        <v>74</v>
      </c>
    </row>
    <row r="38" spans="1:5">
      <c r="A38" s="5" t="s">
        <v>34</v>
      </c>
      <c r="B38" s="5" t="s">
        <v>35</v>
      </c>
      <c r="C38" s="5" t="s">
        <v>2</v>
      </c>
      <c r="D38" s="5">
        <v>65</v>
      </c>
    </row>
    <row r="39" spans="1:5">
      <c r="A39" s="5" t="s">
        <v>237</v>
      </c>
      <c r="B39" s="5" t="s">
        <v>123</v>
      </c>
      <c r="C39" s="5" t="s">
        <v>2</v>
      </c>
      <c r="D39" s="5">
        <v>62</v>
      </c>
    </row>
    <row r="40" spans="1:5">
      <c r="A40" s="5" t="s">
        <v>12</v>
      </c>
      <c r="B40" s="5" t="s">
        <v>13</v>
      </c>
      <c r="C40" s="5" t="s">
        <v>2</v>
      </c>
      <c r="D40" s="5">
        <v>49</v>
      </c>
    </row>
    <row r="41" spans="1:5">
      <c r="A41" s="5" t="s">
        <v>185</v>
      </c>
      <c r="B41" s="5" t="s">
        <v>186</v>
      </c>
      <c r="C41" s="5" t="s">
        <v>2</v>
      </c>
      <c r="D41" s="5">
        <v>41</v>
      </c>
    </row>
    <row r="42" spans="1:5">
      <c r="A42" s="5" t="s">
        <v>64</v>
      </c>
      <c r="B42" s="5" t="s">
        <v>59</v>
      </c>
      <c r="C42" s="5" t="s">
        <v>2</v>
      </c>
      <c r="D42" s="5">
        <v>39</v>
      </c>
    </row>
    <row r="43" spans="1:5">
      <c r="A43" s="5" t="s">
        <v>97</v>
      </c>
      <c r="B43" s="5" t="s">
        <v>16</v>
      </c>
      <c r="C43" s="5" t="s">
        <v>2</v>
      </c>
      <c r="D43" s="5">
        <v>31</v>
      </c>
    </row>
    <row r="44" spans="1:5">
      <c r="A44" s="5" t="s">
        <v>17</v>
      </c>
      <c r="B44" s="5" t="s">
        <v>18</v>
      </c>
      <c r="C44" s="5" t="s">
        <v>2</v>
      </c>
      <c r="D44" s="5">
        <v>26</v>
      </c>
    </row>
    <row r="45" spans="1:5">
      <c r="A45" s="5"/>
      <c r="B45" s="5"/>
      <c r="C45" s="5"/>
      <c r="D45" s="5"/>
    </row>
    <row r="46" spans="1:5">
      <c r="A46" s="5" t="s">
        <v>190</v>
      </c>
      <c r="B46" s="5" t="s">
        <v>189</v>
      </c>
      <c r="C46" s="5" t="s">
        <v>5</v>
      </c>
      <c r="D46" s="5">
        <v>222</v>
      </c>
      <c r="E46" s="5" t="s">
        <v>246</v>
      </c>
    </row>
    <row r="47" spans="1:5">
      <c r="A47" s="5" t="s">
        <v>101</v>
      </c>
      <c r="B47" s="5" t="s">
        <v>21</v>
      </c>
      <c r="C47" s="5" t="s">
        <v>5</v>
      </c>
      <c r="D47" s="5">
        <v>138</v>
      </c>
    </row>
    <row r="48" spans="1:5">
      <c r="A48" s="5" t="s">
        <v>10</v>
      </c>
      <c r="B48" s="5" t="s">
        <v>11</v>
      </c>
      <c r="C48" s="5" t="s">
        <v>5</v>
      </c>
      <c r="D48" s="5">
        <v>135</v>
      </c>
    </row>
    <row r="49" spans="1:4">
      <c r="A49" s="5" t="s">
        <v>54</v>
      </c>
      <c r="B49" s="5" t="s">
        <v>55</v>
      </c>
      <c r="C49" s="5" t="s">
        <v>5</v>
      </c>
      <c r="D49" s="5">
        <v>129</v>
      </c>
    </row>
    <row r="50" spans="1:4">
      <c r="A50" s="5" t="s">
        <v>102</v>
      </c>
      <c r="B50" s="5" t="s">
        <v>103</v>
      </c>
      <c r="C50" s="5" t="s">
        <v>5</v>
      </c>
      <c r="D50" s="5">
        <v>111</v>
      </c>
    </row>
    <row r="51" spans="1:4">
      <c r="A51" s="5" t="s">
        <v>29</v>
      </c>
      <c r="B51" s="5" t="s">
        <v>152</v>
      </c>
      <c r="C51" s="5" t="s">
        <v>5</v>
      </c>
      <c r="D51" s="5">
        <v>90</v>
      </c>
    </row>
    <row r="52" spans="1:4">
      <c r="A52" s="5" t="s">
        <v>15</v>
      </c>
      <c r="B52" s="5" t="s">
        <v>131</v>
      </c>
      <c r="C52" s="5" t="s">
        <v>5</v>
      </c>
      <c r="D52" s="5">
        <v>84</v>
      </c>
    </row>
    <row r="53" spans="1:4">
      <c r="A53" s="5" t="s">
        <v>129</v>
      </c>
      <c r="B53" s="5" t="s">
        <v>130</v>
      </c>
      <c r="C53" s="5" t="s">
        <v>5</v>
      </c>
      <c r="D53" s="5">
        <v>80</v>
      </c>
    </row>
    <row r="54" spans="1:4">
      <c r="A54" s="5" t="s">
        <v>8</v>
      </c>
      <c r="B54" s="5" t="s">
        <v>9</v>
      </c>
      <c r="C54" s="5" t="s">
        <v>5</v>
      </c>
      <c r="D54" s="5">
        <v>72</v>
      </c>
    </row>
    <row r="55" spans="1:4">
      <c r="A55" s="5" t="s">
        <v>31</v>
      </c>
      <c r="B55" s="5" t="s">
        <v>100</v>
      </c>
      <c r="C55" s="5" t="s">
        <v>5</v>
      </c>
      <c r="D55" s="5">
        <v>58</v>
      </c>
    </row>
    <row r="56" spans="1:4">
      <c r="A56" s="5" t="s">
        <v>200</v>
      </c>
      <c r="B56" s="5" t="s">
        <v>238</v>
      </c>
      <c r="C56" s="5" t="s">
        <v>5</v>
      </c>
      <c r="D56" s="5">
        <v>50</v>
      </c>
    </row>
    <row r="57" spans="1:4">
      <c r="A57" s="5" t="s">
        <v>99</v>
      </c>
      <c r="B57" s="5" t="s">
        <v>16</v>
      </c>
      <c r="C57" s="5" t="s">
        <v>5</v>
      </c>
      <c r="D57" s="5">
        <v>49</v>
      </c>
    </row>
    <row r="58" spans="1:4">
      <c r="A58" s="5" t="s">
        <v>135</v>
      </c>
      <c r="B58" s="5" t="s">
        <v>136</v>
      </c>
      <c r="C58" s="5" t="s">
        <v>5</v>
      </c>
      <c r="D58" s="5">
        <v>37</v>
      </c>
    </row>
    <row r="59" spans="1:4">
      <c r="A59" s="5" t="s">
        <v>24</v>
      </c>
      <c r="B59" s="5" t="s">
        <v>233</v>
      </c>
      <c r="C59" s="5" t="s">
        <v>5</v>
      </c>
      <c r="D59" s="5">
        <v>36</v>
      </c>
    </row>
    <row r="60" spans="1:4">
      <c r="A60" s="5" t="s">
        <v>14</v>
      </c>
      <c r="B60" s="5" t="s">
        <v>219</v>
      </c>
      <c r="C60" s="5" t="s">
        <v>5</v>
      </c>
      <c r="D60" s="5">
        <v>35</v>
      </c>
    </row>
    <row r="61" spans="1:4">
      <c r="A61" s="5" t="s">
        <v>241</v>
      </c>
      <c r="B61" s="5" t="s">
        <v>240</v>
      </c>
      <c r="C61" s="5" t="s">
        <v>5</v>
      </c>
      <c r="D61" s="5">
        <v>35</v>
      </c>
    </row>
    <row r="62" spans="1:4">
      <c r="A62" s="5" t="s">
        <v>196</v>
      </c>
      <c r="B62" s="5" t="s">
        <v>195</v>
      </c>
      <c r="C62" s="5" t="s">
        <v>5</v>
      </c>
      <c r="D62" s="5">
        <v>25</v>
      </c>
    </row>
    <row r="63" spans="1:4">
      <c r="A63" s="5" t="s">
        <v>101</v>
      </c>
      <c r="B63" s="5" t="s">
        <v>232</v>
      </c>
      <c r="C63" s="5" t="s">
        <v>5</v>
      </c>
      <c r="D63" s="5">
        <v>23</v>
      </c>
    </row>
    <row r="64" spans="1:4">
      <c r="A64" s="5" t="s">
        <v>26</v>
      </c>
      <c r="B64" s="5" t="s">
        <v>98</v>
      </c>
      <c r="C64" s="5" t="s">
        <v>5</v>
      </c>
      <c r="D64" s="5">
        <v>15</v>
      </c>
    </row>
    <row r="65" spans="1:4">
      <c r="A65" s="5" t="s">
        <v>22</v>
      </c>
      <c r="B65" s="5" t="s">
        <v>61</v>
      </c>
      <c r="C65" s="5" t="s">
        <v>5</v>
      </c>
      <c r="D65" s="5">
        <v>15</v>
      </c>
    </row>
    <row r="66" spans="1:4" ht="21" customHeight="1">
      <c r="A66" s="5"/>
      <c r="B66" s="5"/>
      <c r="C66" s="5"/>
      <c r="D66" s="5"/>
    </row>
  </sheetData>
  <sortState ref="A2:D6">
    <sortCondition descending="1" ref="D2"/>
  </sortState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2:E15"/>
  <sheetViews>
    <sheetView workbookViewId="0">
      <selection activeCell="H17" sqref="H17"/>
    </sheetView>
  </sheetViews>
  <sheetFormatPr defaultRowHeight="15"/>
  <cols>
    <col min="1" max="1" width="18.28515625" style="33" customWidth="1"/>
    <col min="2" max="3" width="9.140625" style="5"/>
    <col min="5" max="5" width="20.140625" customWidth="1"/>
  </cols>
  <sheetData>
    <row r="2" spans="1:5">
      <c r="E2" s="5"/>
    </row>
    <row r="4" spans="1:5">
      <c r="E4" s="5"/>
    </row>
    <row r="15" spans="1:5">
      <c r="A15" s="16"/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D19"/>
  <sheetViews>
    <sheetView workbookViewId="0">
      <selection activeCell="A20" sqref="A20:XFD29"/>
    </sheetView>
  </sheetViews>
  <sheetFormatPr defaultRowHeight="15"/>
  <cols>
    <col min="1" max="1" width="11.140625" style="5" customWidth="1"/>
    <col min="2" max="2" width="17.28515625" style="5" customWidth="1"/>
    <col min="3" max="3" width="9.140625" style="5" customWidth="1"/>
    <col min="4" max="4" width="7.7109375" style="5" customWidth="1"/>
  </cols>
  <sheetData>
    <row r="1" spans="1:4">
      <c r="A1" s="5" t="s">
        <v>51</v>
      </c>
      <c r="B1" s="5" t="s">
        <v>0</v>
      </c>
      <c r="C1" s="5" t="s">
        <v>57</v>
      </c>
      <c r="D1" s="5" t="s">
        <v>52</v>
      </c>
    </row>
    <row r="2" spans="1:4" s="5" customFormat="1">
      <c r="A2" s="5" t="s">
        <v>44</v>
      </c>
      <c r="B2" s="5" t="s">
        <v>45</v>
      </c>
      <c r="C2" s="5" t="s">
        <v>46</v>
      </c>
      <c r="D2" s="5">
        <v>155</v>
      </c>
    </row>
    <row r="3" spans="1:4">
      <c r="A3" s="5" t="s">
        <v>10</v>
      </c>
      <c r="B3" s="5" t="s">
        <v>205</v>
      </c>
      <c r="C3" s="5" t="s">
        <v>46</v>
      </c>
      <c r="D3" s="5">
        <v>123</v>
      </c>
    </row>
    <row r="4" spans="1:4">
      <c r="A4" s="5" t="s">
        <v>70</v>
      </c>
      <c r="B4" s="5" t="s">
        <v>67</v>
      </c>
      <c r="C4" s="5" t="s">
        <v>46</v>
      </c>
      <c r="D4" s="5">
        <v>62</v>
      </c>
    </row>
    <row r="6" spans="1:4">
      <c r="A6" s="5" t="s">
        <v>28</v>
      </c>
      <c r="B6" s="5" t="s">
        <v>43</v>
      </c>
      <c r="C6" s="5" t="s">
        <v>37</v>
      </c>
      <c r="D6" s="5">
        <v>116</v>
      </c>
    </row>
    <row r="7" spans="1:4">
      <c r="A7" s="5" t="s">
        <v>6</v>
      </c>
      <c r="B7" s="5" t="s">
        <v>74</v>
      </c>
      <c r="C7" s="5" t="s">
        <v>37</v>
      </c>
      <c r="D7" s="5">
        <v>44</v>
      </c>
    </row>
    <row r="8" spans="1:4">
      <c r="A8" s="36"/>
    </row>
    <row r="9" spans="1:4">
      <c r="A9" s="5" t="s">
        <v>29</v>
      </c>
      <c r="B9" s="5" t="s">
        <v>82</v>
      </c>
      <c r="C9" s="5" t="s">
        <v>20</v>
      </c>
      <c r="D9" s="5">
        <v>195</v>
      </c>
    </row>
    <row r="10" spans="1:4">
      <c r="A10" s="5" t="s">
        <v>32</v>
      </c>
      <c r="B10" s="5" t="s">
        <v>158</v>
      </c>
      <c r="C10" s="5" t="s">
        <v>20</v>
      </c>
      <c r="D10" s="5">
        <v>106</v>
      </c>
    </row>
    <row r="11" spans="1:4">
      <c r="A11" s="5" t="s">
        <v>28</v>
      </c>
      <c r="B11" s="5" t="s">
        <v>96</v>
      </c>
      <c r="C11" s="5" t="s">
        <v>20</v>
      </c>
      <c r="D11" s="5">
        <v>105</v>
      </c>
    </row>
    <row r="13" spans="1:4">
      <c r="A13" s="5" t="s">
        <v>72</v>
      </c>
      <c r="B13" s="5" t="s">
        <v>142</v>
      </c>
      <c r="C13" s="5" t="s">
        <v>2</v>
      </c>
      <c r="D13" s="5">
        <v>128</v>
      </c>
    </row>
    <row r="14" spans="1:4">
      <c r="A14" s="5" t="s">
        <v>127</v>
      </c>
      <c r="B14" s="5" t="s">
        <v>216</v>
      </c>
      <c r="C14" s="5" t="s">
        <v>2</v>
      </c>
      <c r="D14" s="5">
        <v>74</v>
      </c>
    </row>
    <row r="15" spans="1:4">
      <c r="A15" s="5" t="s">
        <v>75</v>
      </c>
      <c r="B15" s="5" t="s">
        <v>92</v>
      </c>
      <c r="C15" s="5" t="s">
        <v>2</v>
      </c>
      <c r="D15" s="5">
        <v>72</v>
      </c>
    </row>
    <row r="17" spans="1:4">
      <c r="A17" s="5" t="s">
        <v>190</v>
      </c>
      <c r="B17" s="5" t="s">
        <v>189</v>
      </c>
      <c r="C17" s="5" t="s">
        <v>5</v>
      </c>
      <c r="D17" s="5">
        <v>188</v>
      </c>
    </row>
    <row r="18" spans="1:4">
      <c r="A18" s="5" t="s">
        <v>101</v>
      </c>
      <c r="B18" s="5" t="s">
        <v>21</v>
      </c>
      <c r="C18" s="5" t="s">
        <v>5</v>
      </c>
      <c r="D18" s="5">
        <v>138</v>
      </c>
    </row>
    <row r="19" spans="1:4">
      <c r="A19" s="5" t="s">
        <v>10</v>
      </c>
      <c r="B19" s="5" t="s">
        <v>11</v>
      </c>
      <c r="C19" s="5" t="s">
        <v>5</v>
      </c>
      <c r="D19" s="5">
        <v>135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P106"/>
  <sheetViews>
    <sheetView topLeftCell="A12" workbookViewId="0">
      <selection activeCell="A12" sqref="A12:B12"/>
    </sheetView>
  </sheetViews>
  <sheetFormatPr defaultRowHeight="15"/>
  <cols>
    <col min="1" max="1" width="7.7109375" style="5" customWidth="1"/>
    <col min="2" max="2" width="24" style="5" customWidth="1"/>
    <col min="3" max="8" width="7.42578125" style="5" customWidth="1"/>
    <col min="9" max="9" width="10.140625" customWidth="1"/>
    <col min="10" max="10" width="6.42578125" customWidth="1"/>
    <col min="11" max="11" width="7" customWidth="1"/>
    <col min="12" max="12" width="6.42578125" customWidth="1"/>
    <col min="13" max="13" width="6.28515625" customWidth="1"/>
  </cols>
  <sheetData>
    <row r="1" spans="1:14">
      <c r="A1" s="5" t="s">
        <v>51</v>
      </c>
      <c r="B1" s="5" t="s">
        <v>0</v>
      </c>
      <c r="C1" s="5" t="s">
        <v>57</v>
      </c>
      <c r="D1" s="5" t="s">
        <v>168</v>
      </c>
      <c r="E1" s="5" t="s">
        <v>169</v>
      </c>
      <c r="F1" s="5" t="s">
        <v>170</v>
      </c>
      <c r="G1" s="5" t="s">
        <v>171</v>
      </c>
      <c r="H1" s="5" t="s">
        <v>211</v>
      </c>
      <c r="I1" s="5" t="s">
        <v>56</v>
      </c>
      <c r="J1" s="5" t="s">
        <v>173</v>
      </c>
      <c r="K1" s="5" t="s">
        <v>172</v>
      </c>
      <c r="L1" s="5" t="s">
        <v>173</v>
      </c>
      <c r="M1" s="2" t="s">
        <v>172</v>
      </c>
      <c r="N1" s="5" t="s">
        <v>58</v>
      </c>
    </row>
    <row r="2" spans="1:14">
      <c r="A2" s="6" t="s">
        <v>70</v>
      </c>
      <c r="B2" s="6" t="s">
        <v>67</v>
      </c>
      <c r="C2" s="5" t="s">
        <v>46</v>
      </c>
      <c r="I2" s="5">
        <f t="shared" ref="I2:I73" si="0">SUM(D2:H2)</f>
        <v>0</v>
      </c>
      <c r="L2" s="2"/>
      <c r="N2" s="2">
        <f>+I2+K2+M2</f>
        <v>0</v>
      </c>
    </row>
    <row r="3" spans="1:14">
      <c r="A3" s="5" t="s">
        <v>44</v>
      </c>
      <c r="B3" s="5" t="s">
        <v>45</v>
      </c>
      <c r="C3" s="5" t="s">
        <v>46</v>
      </c>
      <c r="D3" s="5">
        <v>10</v>
      </c>
      <c r="E3" s="5">
        <v>5</v>
      </c>
      <c r="F3" s="5">
        <v>0</v>
      </c>
      <c r="G3" s="5">
        <v>0</v>
      </c>
      <c r="H3" s="5">
        <v>0</v>
      </c>
      <c r="I3">
        <f>SUM(D3:H3)</f>
        <v>15</v>
      </c>
      <c r="K3">
        <v>0</v>
      </c>
      <c r="M3">
        <v>0</v>
      </c>
      <c r="N3" s="2">
        <f t="shared" ref="N3:N95" si="1">+I3+K3+M3</f>
        <v>15</v>
      </c>
    </row>
    <row r="4" spans="1:14">
      <c r="A4" s="6" t="s">
        <v>197</v>
      </c>
      <c r="B4" s="6" t="s">
        <v>194</v>
      </c>
      <c r="C4" s="5" t="s">
        <v>46</v>
      </c>
      <c r="I4" s="5">
        <f t="shared" si="0"/>
        <v>0</v>
      </c>
      <c r="N4" s="2">
        <f t="shared" si="1"/>
        <v>0</v>
      </c>
    </row>
    <row r="5" spans="1:14">
      <c r="A5" s="6" t="s">
        <v>71</v>
      </c>
      <c r="B5" s="6" t="s">
        <v>68</v>
      </c>
      <c r="C5" s="5" t="s">
        <v>46</v>
      </c>
      <c r="I5" s="5">
        <f t="shared" si="0"/>
        <v>0</v>
      </c>
      <c r="N5" s="2">
        <f t="shared" si="1"/>
        <v>0</v>
      </c>
    </row>
    <row r="6" spans="1:14">
      <c r="A6" s="5" t="s">
        <v>8</v>
      </c>
      <c r="B6" s="5" t="s">
        <v>60</v>
      </c>
      <c r="C6" s="5" t="s">
        <v>46</v>
      </c>
      <c r="I6" s="5">
        <f t="shared" si="0"/>
        <v>0</v>
      </c>
      <c r="N6" s="2">
        <f t="shared" si="1"/>
        <v>0</v>
      </c>
    </row>
    <row r="7" spans="1:14">
      <c r="A7" s="6" t="s">
        <v>10</v>
      </c>
      <c r="B7" s="6" t="s">
        <v>205</v>
      </c>
      <c r="C7" s="5" t="s">
        <v>46</v>
      </c>
      <c r="D7" s="5">
        <v>10</v>
      </c>
      <c r="E7" s="5">
        <v>5</v>
      </c>
      <c r="F7" s="5">
        <v>5</v>
      </c>
      <c r="G7" s="5">
        <v>5</v>
      </c>
      <c r="I7" s="5">
        <f t="shared" si="0"/>
        <v>25</v>
      </c>
      <c r="J7">
        <v>1</v>
      </c>
      <c r="K7">
        <v>12</v>
      </c>
      <c r="L7">
        <v>1</v>
      </c>
      <c r="M7">
        <v>12</v>
      </c>
      <c r="N7" s="2">
        <f t="shared" si="1"/>
        <v>49</v>
      </c>
    </row>
    <row r="8" spans="1:14" s="5" customFormat="1">
      <c r="A8" s="6"/>
      <c r="B8" s="6"/>
      <c r="N8" s="2"/>
    </row>
    <row r="9" spans="1:14">
      <c r="A9" s="6" t="s">
        <v>73</v>
      </c>
      <c r="B9" s="6" t="s">
        <v>69</v>
      </c>
      <c r="C9" s="5" t="s">
        <v>37</v>
      </c>
      <c r="I9" s="5">
        <f t="shared" si="0"/>
        <v>0</v>
      </c>
      <c r="N9" s="2">
        <f t="shared" si="1"/>
        <v>0</v>
      </c>
    </row>
    <row r="10" spans="1:14">
      <c r="A10" s="6" t="s">
        <v>6</v>
      </c>
      <c r="B10" s="6" t="s">
        <v>74</v>
      </c>
      <c r="C10" s="5" t="s">
        <v>37</v>
      </c>
      <c r="D10" s="5">
        <v>10</v>
      </c>
      <c r="E10" s="5">
        <v>5</v>
      </c>
      <c r="F10" s="5">
        <v>5</v>
      </c>
      <c r="I10" s="5">
        <f t="shared" si="0"/>
        <v>20</v>
      </c>
      <c r="J10">
        <v>1</v>
      </c>
      <c r="K10">
        <v>12</v>
      </c>
      <c r="L10">
        <v>1</v>
      </c>
      <c r="M10">
        <v>12</v>
      </c>
      <c r="N10" s="2">
        <f t="shared" si="1"/>
        <v>44</v>
      </c>
    </row>
    <row r="11" spans="1:14">
      <c r="A11" s="5" t="s">
        <v>28</v>
      </c>
      <c r="B11" s="5" t="s">
        <v>43</v>
      </c>
      <c r="C11" s="5" t="s">
        <v>37</v>
      </c>
      <c r="D11" s="5">
        <v>10</v>
      </c>
      <c r="E11" s="5">
        <v>5</v>
      </c>
      <c r="F11" s="5">
        <v>5</v>
      </c>
      <c r="I11" s="5">
        <f t="shared" si="0"/>
        <v>20</v>
      </c>
      <c r="J11">
        <v>2</v>
      </c>
      <c r="K11">
        <v>9</v>
      </c>
      <c r="L11" s="5"/>
      <c r="M11">
        <v>0</v>
      </c>
      <c r="N11" s="2">
        <f t="shared" si="1"/>
        <v>29</v>
      </c>
    </row>
    <row r="12" spans="1:14">
      <c r="A12" s="6" t="s">
        <v>70</v>
      </c>
      <c r="B12" s="19" t="s">
        <v>67</v>
      </c>
      <c r="C12" s="5" t="s">
        <v>37</v>
      </c>
      <c r="I12" s="5">
        <f t="shared" si="0"/>
        <v>0</v>
      </c>
      <c r="N12" s="2">
        <f t="shared" si="1"/>
        <v>0</v>
      </c>
    </row>
    <row r="13" spans="1:14" s="5" customFormat="1">
      <c r="A13" s="5" t="s">
        <v>217</v>
      </c>
      <c r="B13" s="5" t="s">
        <v>218</v>
      </c>
      <c r="C13" s="5" t="s">
        <v>37</v>
      </c>
      <c r="I13" s="5">
        <f t="shared" si="0"/>
        <v>0</v>
      </c>
      <c r="N13" s="2">
        <f t="shared" si="1"/>
        <v>0</v>
      </c>
    </row>
    <row r="14" spans="1:14">
      <c r="A14" s="10" t="s">
        <v>31</v>
      </c>
      <c r="B14" s="5" t="s">
        <v>112</v>
      </c>
      <c r="C14" s="5" t="s">
        <v>37</v>
      </c>
      <c r="I14" s="5">
        <f t="shared" si="0"/>
        <v>0</v>
      </c>
      <c r="N14" s="2">
        <f t="shared" si="1"/>
        <v>0</v>
      </c>
    </row>
    <row r="15" spans="1:14" s="5" customFormat="1">
      <c r="A15" s="10" t="s">
        <v>22</v>
      </c>
      <c r="B15" s="20" t="s">
        <v>132</v>
      </c>
      <c r="C15" s="5" t="s">
        <v>37</v>
      </c>
      <c r="I15" s="5">
        <f t="shared" si="0"/>
        <v>0</v>
      </c>
      <c r="J15" s="2"/>
      <c r="K15" s="2"/>
      <c r="L15" s="2"/>
      <c r="N15" s="2">
        <f t="shared" si="1"/>
        <v>0</v>
      </c>
    </row>
    <row r="16" spans="1:14" s="5" customFormat="1">
      <c r="A16" s="10" t="s">
        <v>31</v>
      </c>
      <c r="B16" s="20" t="s">
        <v>119</v>
      </c>
      <c r="C16" s="5" t="s">
        <v>37</v>
      </c>
      <c r="I16" s="5">
        <f t="shared" si="0"/>
        <v>0</v>
      </c>
      <c r="J16" s="2"/>
      <c r="K16" s="2"/>
      <c r="L16" s="2"/>
      <c r="N16" s="2">
        <f t="shared" si="1"/>
        <v>0</v>
      </c>
    </row>
    <row r="17" spans="1:16">
      <c r="A17" s="10"/>
      <c r="I17" s="5"/>
      <c r="N17" s="2"/>
    </row>
    <row r="18" spans="1:16">
      <c r="A18" s="6" t="s">
        <v>75</v>
      </c>
      <c r="B18" s="6" t="s">
        <v>76</v>
      </c>
      <c r="C18" s="5" t="s">
        <v>20</v>
      </c>
      <c r="I18" s="5">
        <f t="shared" si="0"/>
        <v>0</v>
      </c>
      <c r="N18" s="2">
        <f t="shared" si="1"/>
        <v>0</v>
      </c>
    </row>
    <row r="19" spans="1:16">
      <c r="A19" s="6" t="s">
        <v>19</v>
      </c>
      <c r="B19" s="6" t="s">
        <v>77</v>
      </c>
      <c r="C19" s="5" t="s">
        <v>20</v>
      </c>
      <c r="I19" s="5">
        <f t="shared" si="0"/>
        <v>0</v>
      </c>
      <c r="N19" s="2">
        <f t="shared" si="1"/>
        <v>0</v>
      </c>
    </row>
    <row r="20" spans="1:16">
      <c r="A20" s="6" t="s">
        <v>226</v>
      </c>
      <c r="B20" s="6" t="s">
        <v>225</v>
      </c>
      <c r="C20" s="5" t="s">
        <v>20</v>
      </c>
      <c r="I20" s="5">
        <f t="shared" si="0"/>
        <v>0</v>
      </c>
      <c r="N20" s="2">
        <f t="shared" si="1"/>
        <v>0</v>
      </c>
    </row>
    <row r="21" spans="1:16" s="5" customFormat="1">
      <c r="A21" s="5" t="s">
        <v>181</v>
      </c>
      <c r="B21" s="5" t="s">
        <v>187</v>
      </c>
      <c r="C21" s="5" t="s">
        <v>146</v>
      </c>
      <c r="I21" s="5">
        <f t="shared" si="0"/>
        <v>0</v>
      </c>
      <c r="N21" s="2">
        <f t="shared" ref="N21" si="2">+I21+K21+M21</f>
        <v>0</v>
      </c>
    </row>
    <row r="22" spans="1:16">
      <c r="A22" s="6" t="s">
        <v>78</v>
      </c>
      <c r="B22" s="6" t="s">
        <v>79</v>
      </c>
      <c r="C22" s="5" t="s">
        <v>20</v>
      </c>
      <c r="I22" s="5">
        <f t="shared" si="0"/>
        <v>0</v>
      </c>
      <c r="N22" s="2">
        <f t="shared" si="1"/>
        <v>0</v>
      </c>
    </row>
    <row r="23" spans="1:16">
      <c r="A23" s="30" t="s">
        <v>127</v>
      </c>
      <c r="B23" s="31" t="s">
        <v>128</v>
      </c>
      <c r="C23" s="5" t="s">
        <v>20</v>
      </c>
      <c r="I23" s="5">
        <f t="shared" si="0"/>
        <v>0</v>
      </c>
      <c r="J23" s="5"/>
      <c r="K23" s="5"/>
      <c r="L23" s="5"/>
      <c r="M23" s="5"/>
      <c r="N23" s="2">
        <f t="shared" si="1"/>
        <v>0</v>
      </c>
    </row>
    <row r="24" spans="1:16">
      <c r="A24" s="6" t="s">
        <v>85</v>
      </c>
      <c r="B24" s="6" t="s">
        <v>84</v>
      </c>
      <c r="C24" s="5" t="s">
        <v>20</v>
      </c>
      <c r="D24" s="5">
        <v>10</v>
      </c>
      <c r="E24" s="5">
        <v>5</v>
      </c>
      <c r="F24" s="5">
        <v>5</v>
      </c>
      <c r="I24" s="5">
        <f t="shared" si="0"/>
        <v>20</v>
      </c>
      <c r="J24">
        <v>5</v>
      </c>
      <c r="K24">
        <v>5</v>
      </c>
      <c r="N24" s="2">
        <f t="shared" si="1"/>
        <v>25</v>
      </c>
    </row>
    <row r="25" spans="1:16" s="5" customFormat="1">
      <c r="A25" s="6" t="s">
        <v>229</v>
      </c>
      <c r="B25" s="6" t="s">
        <v>231</v>
      </c>
      <c r="C25" s="5" t="s">
        <v>20</v>
      </c>
      <c r="I25" s="5">
        <f t="shared" si="0"/>
        <v>0</v>
      </c>
      <c r="N25" s="2">
        <f t="shared" si="1"/>
        <v>0</v>
      </c>
    </row>
    <row r="26" spans="1:16" s="5" customFormat="1">
      <c r="A26" s="6" t="s">
        <v>97</v>
      </c>
      <c r="B26" s="6" t="s">
        <v>154</v>
      </c>
      <c r="C26" s="5" t="s">
        <v>20</v>
      </c>
      <c r="I26" s="5">
        <f t="shared" ref="I26" si="3">SUM(D26:H26)</f>
        <v>0</v>
      </c>
      <c r="N26" s="2">
        <f t="shared" ref="N26" si="4">+I26+K26+M26</f>
        <v>0</v>
      </c>
    </row>
    <row r="27" spans="1:16">
      <c r="A27" s="6" t="s">
        <v>80</v>
      </c>
      <c r="B27" s="6" t="s">
        <v>81</v>
      </c>
      <c r="C27" s="5" t="s">
        <v>20</v>
      </c>
      <c r="I27" s="5">
        <f t="shared" si="0"/>
        <v>0</v>
      </c>
      <c r="N27" s="2">
        <f t="shared" si="1"/>
        <v>0</v>
      </c>
    </row>
    <row r="28" spans="1:16" s="5" customFormat="1">
      <c r="A28" s="6" t="s">
        <v>214</v>
      </c>
      <c r="B28" s="35" t="s">
        <v>215</v>
      </c>
      <c r="C28" s="5" t="s">
        <v>20</v>
      </c>
      <c r="D28" s="5">
        <v>10</v>
      </c>
      <c r="E28" s="5">
        <v>5</v>
      </c>
      <c r="F28" s="5">
        <v>5</v>
      </c>
      <c r="G28" s="5">
        <v>5</v>
      </c>
      <c r="I28" s="5">
        <f t="shared" si="0"/>
        <v>25</v>
      </c>
      <c r="J28" s="5">
        <v>7</v>
      </c>
      <c r="K28" s="5">
        <v>3</v>
      </c>
      <c r="L28" s="5">
        <v>4</v>
      </c>
      <c r="M28" s="5">
        <v>6</v>
      </c>
      <c r="N28" s="2">
        <f t="shared" si="1"/>
        <v>34</v>
      </c>
    </row>
    <row r="29" spans="1:16" s="5" customFormat="1">
      <c r="A29" s="5" t="s">
        <v>8</v>
      </c>
      <c r="B29" s="35" t="s">
        <v>207</v>
      </c>
      <c r="C29" s="5" t="s">
        <v>208</v>
      </c>
      <c r="D29" s="5">
        <v>10</v>
      </c>
      <c r="E29" s="5">
        <v>5</v>
      </c>
      <c r="F29" s="5">
        <v>5</v>
      </c>
      <c r="G29" s="5">
        <v>5</v>
      </c>
      <c r="I29" s="5">
        <f t="shared" si="0"/>
        <v>25</v>
      </c>
      <c r="J29" s="5">
        <v>4</v>
      </c>
      <c r="K29" s="5">
        <v>6</v>
      </c>
      <c r="L29" s="5">
        <v>5</v>
      </c>
      <c r="M29" s="5">
        <v>5</v>
      </c>
      <c r="N29" s="2">
        <f t="shared" si="1"/>
        <v>36</v>
      </c>
    </row>
    <row r="30" spans="1:16">
      <c r="A30" s="6" t="s">
        <v>29</v>
      </c>
      <c r="B30" s="6" t="s">
        <v>82</v>
      </c>
      <c r="C30" s="5" t="s">
        <v>20</v>
      </c>
      <c r="D30" s="5">
        <v>10</v>
      </c>
      <c r="E30" s="5">
        <v>5</v>
      </c>
      <c r="F30" s="5">
        <v>5</v>
      </c>
      <c r="G30" s="5">
        <v>5</v>
      </c>
      <c r="I30" s="5">
        <f t="shared" si="0"/>
        <v>25</v>
      </c>
      <c r="J30">
        <v>1</v>
      </c>
      <c r="K30">
        <v>12</v>
      </c>
      <c r="L30">
        <v>1</v>
      </c>
      <c r="M30">
        <v>12</v>
      </c>
      <c r="N30" s="2">
        <f t="shared" si="1"/>
        <v>49</v>
      </c>
      <c r="P30" s="5"/>
    </row>
    <row r="31" spans="1:16">
      <c r="A31" s="6" t="s">
        <v>38</v>
      </c>
      <c r="B31" s="6" t="s">
        <v>39</v>
      </c>
      <c r="C31" s="5" t="s">
        <v>20</v>
      </c>
      <c r="I31" s="5">
        <f t="shared" si="0"/>
        <v>0</v>
      </c>
      <c r="N31" s="2">
        <f t="shared" si="1"/>
        <v>0</v>
      </c>
    </row>
    <row r="32" spans="1:16">
      <c r="A32" s="8" t="s">
        <v>26</v>
      </c>
      <c r="B32" s="8" t="s">
        <v>27</v>
      </c>
      <c r="C32" s="5" t="s">
        <v>20</v>
      </c>
      <c r="D32" s="5">
        <v>10</v>
      </c>
      <c r="E32" s="5">
        <v>0</v>
      </c>
      <c r="F32" s="5">
        <v>0</v>
      </c>
      <c r="G32" s="5">
        <v>5</v>
      </c>
      <c r="I32" s="5">
        <f t="shared" si="0"/>
        <v>15</v>
      </c>
      <c r="J32">
        <v>8</v>
      </c>
      <c r="K32">
        <v>2</v>
      </c>
      <c r="L32">
        <v>3</v>
      </c>
      <c r="M32">
        <v>7</v>
      </c>
      <c r="N32" s="2">
        <f t="shared" si="1"/>
        <v>24</v>
      </c>
    </row>
    <row r="33" spans="1:14">
      <c r="A33" s="8" t="s">
        <v>28</v>
      </c>
      <c r="B33" s="8" t="s">
        <v>96</v>
      </c>
      <c r="C33" s="5" t="s">
        <v>20</v>
      </c>
      <c r="D33" s="5">
        <v>10</v>
      </c>
      <c r="E33" s="5">
        <v>5</v>
      </c>
      <c r="F33" s="5">
        <v>5</v>
      </c>
      <c r="G33" s="5">
        <v>5</v>
      </c>
      <c r="I33" s="5">
        <f t="shared" si="0"/>
        <v>25</v>
      </c>
      <c r="J33">
        <v>3</v>
      </c>
      <c r="K33">
        <v>7</v>
      </c>
      <c r="L33">
        <v>4</v>
      </c>
      <c r="M33">
        <v>6</v>
      </c>
      <c r="N33" s="2">
        <f t="shared" si="1"/>
        <v>38</v>
      </c>
    </row>
    <row r="34" spans="1:14">
      <c r="A34" s="24" t="s">
        <v>204</v>
      </c>
      <c r="B34" s="6" t="s">
        <v>42</v>
      </c>
      <c r="C34" s="5" t="s">
        <v>20</v>
      </c>
      <c r="I34" s="5">
        <f t="shared" si="0"/>
        <v>0</v>
      </c>
      <c r="N34" s="2">
        <f t="shared" si="1"/>
        <v>0</v>
      </c>
    </row>
    <row r="35" spans="1:14" s="5" customFormat="1">
      <c r="A35" s="6" t="s">
        <v>40</v>
      </c>
      <c r="B35" s="6" t="s">
        <v>122</v>
      </c>
      <c r="C35" s="5" t="s">
        <v>20</v>
      </c>
      <c r="I35" s="5">
        <f t="shared" si="0"/>
        <v>0</v>
      </c>
      <c r="N35" s="2">
        <f t="shared" si="1"/>
        <v>0</v>
      </c>
    </row>
    <row r="36" spans="1:14">
      <c r="A36" s="6" t="s">
        <v>41</v>
      </c>
      <c r="B36" s="6" t="s">
        <v>83</v>
      </c>
      <c r="C36" s="5" t="s">
        <v>20</v>
      </c>
      <c r="I36" s="5">
        <f t="shared" si="0"/>
        <v>0</v>
      </c>
      <c r="N36" s="2">
        <f t="shared" si="1"/>
        <v>0</v>
      </c>
    </row>
    <row r="37" spans="1:14">
      <c r="A37" s="9" t="s">
        <v>32</v>
      </c>
      <c r="B37" s="9" t="s">
        <v>158</v>
      </c>
      <c r="C37" s="5" t="s">
        <v>20</v>
      </c>
      <c r="D37" s="5">
        <v>10</v>
      </c>
      <c r="E37" s="5">
        <v>5</v>
      </c>
      <c r="F37" s="5">
        <v>0</v>
      </c>
      <c r="G37" s="5">
        <v>5</v>
      </c>
      <c r="I37" s="5">
        <f t="shared" si="0"/>
        <v>20</v>
      </c>
      <c r="N37" s="2">
        <f t="shared" si="1"/>
        <v>20</v>
      </c>
    </row>
    <row r="38" spans="1:14">
      <c r="A38" s="9" t="s">
        <v>15</v>
      </c>
      <c r="B38" s="9" t="s">
        <v>244</v>
      </c>
      <c r="C38" s="5" t="s">
        <v>20</v>
      </c>
      <c r="I38" s="5">
        <f t="shared" si="0"/>
        <v>0</v>
      </c>
      <c r="N38" s="2">
        <f t="shared" si="1"/>
        <v>0</v>
      </c>
    </row>
    <row r="39" spans="1:14">
      <c r="A39" s="9" t="s">
        <v>210</v>
      </c>
      <c r="B39" s="19" t="s">
        <v>209</v>
      </c>
      <c r="C39" s="5" t="s">
        <v>20</v>
      </c>
      <c r="D39" s="5">
        <v>10</v>
      </c>
      <c r="E39" s="5">
        <v>5</v>
      </c>
      <c r="F39" s="5">
        <v>5</v>
      </c>
      <c r="G39" s="5">
        <v>0</v>
      </c>
      <c r="I39" s="5">
        <f t="shared" si="0"/>
        <v>20</v>
      </c>
      <c r="J39">
        <v>7</v>
      </c>
      <c r="K39">
        <v>3</v>
      </c>
      <c r="L39">
        <v>7</v>
      </c>
      <c r="M39">
        <v>3</v>
      </c>
      <c r="N39" s="2">
        <f t="shared" si="1"/>
        <v>26</v>
      </c>
    </row>
    <row r="40" spans="1:14">
      <c r="A40" s="8" t="s">
        <v>24</v>
      </c>
      <c r="B40" s="8" t="s">
        <v>25</v>
      </c>
      <c r="C40" s="5" t="s">
        <v>20</v>
      </c>
      <c r="D40" s="5">
        <v>10</v>
      </c>
      <c r="E40" s="5">
        <v>5</v>
      </c>
      <c r="F40" s="5">
        <v>5</v>
      </c>
      <c r="G40" s="5">
        <v>0</v>
      </c>
      <c r="I40" s="5">
        <f t="shared" si="0"/>
        <v>20</v>
      </c>
      <c r="J40">
        <v>2</v>
      </c>
      <c r="K40">
        <v>9</v>
      </c>
      <c r="L40">
        <v>2</v>
      </c>
      <c r="M40">
        <v>9</v>
      </c>
      <c r="N40" s="2">
        <f t="shared" si="1"/>
        <v>38</v>
      </c>
    </row>
    <row r="41" spans="1:14">
      <c r="A41" s="6"/>
      <c r="B41" s="6"/>
      <c r="I41" s="5"/>
      <c r="N41" s="2"/>
    </row>
    <row r="42" spans="1:14">
      <c r="A42" s="6" t="s">
        <v>87</v>
      </c>
      <c r="B42" s="6" t="s">
        <v>88</v>
      </c>
      <c r="C42" s="5" t="s">
        <v>2</v>
      </c>
      <c r="I42" s="5">
        <f t="shared" si="0"/>
        <v>0</v>
      </c>
      <c r="N42" s="2">
        <f t="shared" si="1"/>
        <v>0</v>
      </c>
    </row>
    <row r="43" spans="1:14" s="5" customFormat="1">
      <c r="A43" s="24" t="s">
        <v>80</v>
      </c>
      <c r="B43" s="19" t="s">
        <v>121</v>
      </c>
      <c r="C43" s="5" t="s">
        <v>2</v>
      </c>
      <c r="I43" s="5">
        <f t="shared" si="0"/>
        <v>0</v>
      </c>
      <c r="N43" s="2">
        <f t="shared" ref="N43" si="5">+I43+K43+M43</f>
        <v>0</v>
      </c>
    </row>
    <row r="44" spans="1:14">
      <c r="A44" s="6" t="s">
        <v>65</v>
      </c>
      <c r="B44" s="6" t="s">
        <v>242</v>
      </c>
      <c r="C44" s="5" t="s">
        <v>2</v>
      </c>
      <c r="D44" s="5">
        <v>10</v>
      </c>
      <c r="E44" s="5">
        <v>5</v>
      </c>
      <c r="F44" s="5">
        <v>5</v>
      </c>
      <c r="G44" s="5">
        <v>5</v>
      </c>
      <c r="I44" s="5">
        <f>SUM(D44:H44)</f>
        <v>25</v>
      </c>
      <c r="J44">
        <v>7</v>
      </c>
      <c r="K44">
        <v>3</v>
      </c>
      <c r="L44">
        <v>4</v>
      </c>
      <c r="M44">
        <v>6</v>
      </c>
      <c r="N44" s="2">
        <f t="shared" si="1"/>
        <v>34</v>
      </c>
    </row>
    <row r="45" spans="1:14">
      <c r="A45" s="5" t="s">
        <v>22</v>
      </c>
      <c r="B45" s="5" t="s">
        <v>23</v>
      </c>
      <c r="C45" s="5" t="s">
        <v>2</v>
      </c>
      <c r="I45" s="5">
        <f t="shared" si="0"/>
        <v>0</v>
      </c>
      <c r="N45" s="2">
        <f t="shared" si="1"/>
        <v>0</v>
      </c>
    </row>
    <row r="46" spans="1:14">
      <c r="A46" s="5" t="s">
        <v>97</v>
      </c>
      <c r="B46" s="5" t="s">
        <v>16</v>
      </c>
      <c r="C46" s="5" t="s">
        <v>2</v>
      </c>
      <c r="D46" s="5">
        <v>10</v>
      </c>
      <c r="E46" s="5">
        <v>5</v>
      </c>
      <c r="F46" s="5">
        <v>5</v>
      </c>
      <c r="I46" s="5">
        <f t="shared" si="0"/>
        <v>20</v>
      </c>
      <c r="J46">
        <v>2</v>
      </c>
      <c r="K46">
        <v>9</v>
      </c>
      <c r="L46">
        <v>8</v>
      </c>
      <c r="M46">
        <v>2</v>
      </c>
      <c r="N46" s="2">
        <f t="shared" si="1"/>
        <v>31</v>
      </c>
    </row>
    <row r="47" spans="1:14" s="5" customFormat="1">
      <c r="A47" s="5" t="s">
        <v>97</v>
      </c>
      <c r="B47" s="5" t="s">
        <v>66</v>
      </c>
      <c r="C47" s="5" t="s">
        <v>2</v>
      </c>
      <c r="I47" s="5">
        <f t="shared" si="0"/>
        <v>0</v>
      </c>
      <c r="J47"/>
      <c r="K47"/>
      <c r="L47"/>
      <c r="M47"/>
      <c r="N47" s="2">
        <f t="shared" si="1"/>
        <v>0</v>
      </c>
    </row>
    <row r="48" spans="1:14" s="5" customFormat="1">
      <c r="A48" s="5" t="s">
        <v>72</v>
      </c>
      <c r="B48" s="5" t="s">
        <v>142</v>
      </c>
      <c r="C48" s="5" t="s">
        <v>2</v>
      </c>
      <c r="D48" s="5">
        <v>10</v>
      </c>
      <c r="E48" s="5">
        <v>5</v>
      </c>
      <c r="F48" s="5">
        <v>5</v>
      </c>
      <c r="G48" s="5">
        <v>5</v>
      </c>
      <c r="I48" s="5">
        <f t="shared" si="0"/>
        <v>25</v>
      </c>
      <c r="J48" s="2">
        <v>5</v>
      </c>
      <c r="K48" s="2">
        <v>5</v>
      </c>
      <c r="L48" s="2">
        <v>6</v>
      </c>
      <c r="M48" s="2">
        <v>4</v>
      </c>
      <c r="N48" s="2">
        <f>+I48+K48+M48</f>
        <v>34</v>
      </c>
    </row>
    <row r="49" spans="1:14" s="5" customFormat="1">
      <c r="A49" s="5" t="s">
        <v>117</v>
      </c>
      <c r="B49" s="5" t="s">
        <v>118</v>
      </c>
      <c r="C49" s="5" t="s">
        <v>2</v>
      </c>
      <c r="I49" s="5">
        <f t="shared" si="0"/>
        <v>0</v>
      </c>
      <c r="J49" s="2"/>
      <c r="K49" s="2"/>
      <c r="L49" s="2"/>
      <c r="M49" s="2"/>
      <c r="N49" s="2">
        <f t="shared" si="1"/>
        <v>0</v>
      </c>
    </row>
    <row r="50" spans="1:14">
      <c r="A50" s="5" t="s">
        <v>64</v>
      </c>
      <c r="B50" s="5" t="s">
        <v>59</v>
      </c>
      <c r="C50" s="5" t="s">
        <v>2</v>
      </c>
      <c r="I50" s="5">
        <f t="shared" si="0"/>
        <v>0</v>
      </c>
      <c r="J50" s="2"/>
      <c r="K50" s="2"/>
      <c r="L50" s="2"/>
      <c r="M50" s="2"/>
      <c r="N50" s="2">
        <f t="shared" si="1"/>
        <v>0</v>
      </c>
    </row>
    <row r="51" spans="1:14">
      <c r="A51" s="6" t="s">
        <v>36</v>
      </c>
      <c r="B51" s="6" t="s">
        <v>90</v>
      </c>
      <c r="C51" s="5" t="s">
        <v>2</v>
      </c>
      <c r="I51" s="5">
        <f t="shared" si="0"/>
        <v>0</v>
      </c>
      <c r="N51" s="2">
        <f t="shared" si="1"/>
        <v>0</v>
      </c>
    </row>
    <row r="52" spans="1:14">
      <c r="A52" s="5" t="s">
        <v>185</v>
      </c>
      <c r="B52" s="5" t="s">
        <v>186</v>
      </c>
      <c r="C52" s="5" t="s">
        <v>2</v>
      </c>
      <c r="D52" s="5">
        <v>10</v>
      </c>
      <c r="E52" s="5">
        <v>5</v>
      </c>
      <c r="F52" s="5">
        <v>5</v>
      </c>
      <c r="G52" s="5">
        <v>5</v>
      </c>
      <c r="I52" s="5">
        <f t="shared" si="0"/>
        <v>25</v>
      </c>
      <c r="J52">
        <v>3</v>
      </c>
      <c r="K52">
        <v>7</v>
      </c>
      <c r="L52">
        <v>2</v>
      </c>
      <c r="M52">
        <v>9</v>
      </c>
      <c r="N52" s="2">
        <f t="shared" si="1"/>
        <v>41</v>
      </c>
    </row>
    <row r="53" spans="1:14">
      <c r="A53" s="7" t="s">
        <v>72</v>
      </c>
      <c r="B53" s="24" t="s">
        <v>91</v>
      </c>
      <c r="C53" s="5" t="s">
        <v>2</v>
      </c>
      <c r="I53" s="5">
        <f t="shared" si="0"/>
        <v>0</v>
      </c>
      <c r="N53" s="2">
        <f t="shared" si="1"/>
        <v>0</v>
      </c>
    </row>
    <row r="54" spans="1:14">
      <c r="A54" s="6" t="s">
        <v>75</v>
      </c>
      <c r="B54" s="6" t="s">
        <v>92</v>
      </c>
      <c r="C54" s="5" t="s">
        <v>2</v>
      </c>
      <c r="I54" s="5">
        <f t="shared" si="0"/>
        <v>0</v>
      </c>
      <c r="N54" s="2">
        <f t="shared" si="1"/>
        <v>0</v>
      </c>
    </row>
    <row r="55" spans="1:14">
      <c r="A55" s="6" t="s">
        <v>32</v>
      </c>
      <c r="B55" s="6" t="s">
        <v>33</v>
      </c>
      <c r="C55" s="5" t="s">
        <v>2</v>
      </c>
      <c r="I55" s="5">
        <f t="shared" si="0"/>
        <v>0</v>
      </c>
      <c r="N55" s="2">
        <f t="shared" si="1"/>
        <v>0</v>
      </c>
    </row>
    <row r="56" spans="1:14" s="5" customFormat="1">
      <c r="A56" s="24" t="s">
        <v>217</v>
      </c>
      <c r="B56" s="24" t="s">
        <v>201</v>
      </c>
      <c r="C56" s="5" t="s">
        <v>2</v>
      </c>
      <c r="I56" s="5">
        <f t="shared" si="0"/>
        <v>0</v>
      </c>
      <c r="N56" s="2">
        <f t="shared" si="1"/>
        <v>0</v>
      </c>
    </row>
    <row r="57" spans="1:14">
      <c r="A57" s="6" t="s">
        <v>34</v>
      </c>
      <c r="B57" s="6" t="s">
        <v>35</v>
      </c>
      <c r="C57" s="5" t="s">
        <v>2</v>
      </c>
      <c r="D57" s="5">
        <v>10</v>
      </c>
      <c r="E57" s="5">
        <v>5</v>
      </c>
      <c r="F57" s="5">
        <v>5</v>
      </c>
      <c r="I57" s="5">
        <f t="shared" si="0"/>
        <v>20</v>
      </c>
      <c r="J57">
        <v>4</v>
      </c>
      <c r="K57">
        <v>6</v>
      </c>
      <c r="L57">
        <v>5</v>
      </c>
      <c r="M57">
        <v>5</v>
      </c>
      <c r="N57" s="2">
        <f t="shared" si="1"/>
        <v>31</v>
      </c>
    </row>
    <row r="58" spans="1:14">
      <c r="A58" s="6" t="s">
        <v>93</v>
      </c>
      <c r="B58" s="6" t="s">
        <v>94</v>
      </c>
      <c r="C58" s="5" t="s">
        <v>2</v>
      </c>
      <c r="I58" s="5">
        <f t="shared" si="0"/>
        <v>0</v>
      </c>
      <c r="N58" s="2">
        <f t="shared" si="1"/>
        <v>0</v>
      </c>
    </row>
    <row r="59" spans="1:14">
      <c r="A59" s="5" t="s">
        <v>17</v>
      </c>
      <c r="B59" s="5" t="s">
        <v>18</v>
      </c>
      <c r="C59" s="5" t="s">
        <v>2</v>
      </c>
      <c r="D59" s="5">
        <v>10</v>
      </c>
      <c r="E59" s="5">
        <v>0</v>
      </c>
      <c r="F59" s="5">
        <v>5</v>
      </c>
      <c r="I59" s="5">
        <f t="shared" si="0"/>
        <v>15</v>
      </c>
      <c r="J59">
        <v>6</v>
      </c>
      <c r="K59">
        <v>4</v>
      </c>
      <c r="L59">
        <v>3</v>
      </c>
      <c r="M59">
        <v>7</v>
      </c>
      <c r="N59" s="2">
        <f t="shared" si="1"/>
        <v>26</v>
      </c>
    </row>
    <row r="60" spans="1:14">
      <c r="A60" s="5" t="s">
        <v>47</v>
      </c>
      <c r="B60" s="5" t="s">
        <v>48</v>
      </c>
      <c r="C60" s="5" t="s">
        <v>2</v>
      </c>
      <c r="I60" s="5">
        <f t="shared" si="0"/>
        <v>0</v>
      </c>
      <c r="N60" s="2">
        <f t="shared" si="1"/>
        <v>0</v>
      </c>
    </row>
    <row r="61" spans="1:14">
      <c r="A61" s="6" t="s">
        <v>14</v>
      </c>
      <c r="B61" s="6" t="s">
        <v>95</v>
      </c>
      <c r="C61" s="5" t="s">
        <v>2</v>
      </c>
      <c r="I61" s="5">
        <f t="shared" si="0"/>
        <v>0</v>
      </c>
      <c r="N61" s="2">
        <f t="shared" si="1"/>
        <v>0</v>
      </c>
    </row>
    <row r="62" spans="1:14">
      <c r="A62" s="5" t="s">
        <v>12</v>
      </c>
      <c r="B62" s="5" t="s">
        <v>13</v>
      </c>
      <c r="C62" s="5" t="s">
        <v>2</v>
      </c>
      <c r="D62" s="5">
        <v>10</v>
      </c>
      <c r="E62" s="5">
        <v>5</v>
      </c>
      <c r="F62" s="5">
        <v>5</v>
      </c>
      <c r="G62" s="5">
        <v>5</v>
      </c>
      <c r="I62" s="5">
        <f t="shared" si="0"/>
        <v>25</v>
      </c>
      <c r="J62">
        <v>1</v>
      </c>
      <c r="K62">
        <v>12</v>
      </c>
      <c r="L62">
        <v>1</v>
      </c>
      <c r="M62">
        <v>12</v>
      </c>
      <c r="N62" s="2">
        <f t="shared" si="1"/>
        <v>49</v>
      </c>
    </row>
    <row r="63" spans="1:14" s="5" customFormat="1">
      <c r="A63" s="5" t="s">
        <v>167</v>
      </c>
      <c r="B63" s="5" t="s">
        <v>166</v>
      </c>
      <c r="C63" s="5" t="s">
        <v>2</v>
      </c>
      <c r="I63" s="5">
        <f t="shared" ref="I63" si="6">SUM(D63:H63)</f>
        <v>0</v>
      </c>
      <c r="N63" s="2">
        <f t="shared" ref="N63" si="7">+I63+K63+M63</f>
        <v>0</v>
      </c>
    </row>
    <row r="64" spans="1:14">
      <c r="A64" s="24" t="s">
        <v>127</v>
      </c>
      <c r="B64" s="24" t="s">
        <v>216</v>
      </c>
      <c r="C64" s="5" t="s">
        <v>2</v>
      </c>
      <c r="D64" s="5">
        <v>10</v>
      </c>
      <c r="E64" s="5">
        <v>5</v>
      </c>
      <c r="F64" s="5">
        <v>0</v>
      </c>
      <c r="I64" s="5">
        <f t="shared" si="0"/>
        <v>15</v>
      </c>
      <c r="M64" s="5"/>
      <c r="N64" s="2">
        <f t="shared" si="1"/>
        <v>15</v>
      </c>
    </row>
    <row r="65" spans="1:14">
      <c r="A65" s="6" t="s">
        <v>213</v>
      </c>
      <c r="B65" s="19" t="s">
        <v>139</v>
      </c>
      <c r="C65" s="5" t="s">
        <v>2</v>
      </c>
      <c r="I65" s="5">
        <f t="shared" si="0"/>
        <v>0</v>
      </c>
      <c r="J65" s="5"/>
      <c r="K65" s="5"/>
      <c r="L65" s="5"/>
      <c r="M65" s="5"/>
      <c r="N65" s="2">
        <f t="shared" ref="N65" si="8">+I65+K65+M65</f>
        <v>0</v>
      </c>
    </row>
    <row r="66" spans="1:14">
      <c r="C66" s="5" t="s">
        <v>53</v>
      </c>
      <c r="I66" s="5"/>
      <c r="N66" s="2"/>
    </row>
    <row r="67" spans="1:14">
      <c r="A67" s="6" t="s">
        <v>196</v>
      </c>
      <c r="B67" s="19" t="s">
        <v>195</v>
      </c>
      <c r="C67" s="5" t="s">
        <v>5</v>
      </c>
      <c r="I67" s="5">
        <f t="shared" si="0"/>
        <v>0</v>
      </c>
      <c r="N67" s="2">
        <f t="shared" si="1"/>
        <v>0</v>
      </c>
    </row>
    <row r="68" spans="1:14">
      <c r="A68" s="6" t="s">
        <v>26</v>
      </c>
      <c r="B68" s="6" t="s">
        <v>98</v>
      </c>
      <c r="C68" s="5" t="s">
        <v>5</v>
      </c>
      <c r="I68" s="5">
        <f t="shared" si="0"/>
        <v>0</v>
      </c>
      <c r="N68" s="2">
        <f t="shared" si="1"/>
        <v>0</v>
      </c>
    </row>
    <row r="69" spans="1:14" s="5" customFormat="1">
      <c r="A69" s="6" t="s">
        <v>24</v>
      </c>
      <c r="B69" s="6" t="s">
        <v>233</v>
      </c>
      <c r="C69" s="5" t="s">
        <v>5</v>
      </c>
      <c r="I69" s="5">
        <f t="shared" ref="I69" si="9">SUM(D69:H69)</f>
        <v>0</v>
      </c>
      <c r="J69" s="2"/>
      <c r="K69" s="2"/>
      <c r="L69" s="2"/>
      <c r="N69" s="2">
        <f t="shared" ref="N69" si="10">+I69+K69+M69</f>
        <v>0</v>
      </c>
    </row>
    <row r="70" spans="1:14">
      <c r="A70" s="6" t="s">
        <v>153</v>
      </c>
      <c r="B70" s="6" t="s">
        <v>152</v>
      </c>
      <c r="C70" s="5" t="s">
        <v>5</v>
      </c>
      <c r="D70" s="5">
        <v>10</v>
      </c>
      <c r="E70" s="5">
        <v>5</v>
      </c>
      <c r="F70" s="5">
        <v>5</v>
      </c>
      <c r="I70" s="5">
        <f t="shared" si="0"/>
        <v>20</v>
      </c>
      <c r="J70" s="5">
        <v>2</v>
      </c>
      <c r="K70">
        <v>9</v>
      </c>
      <c r="L70" s="5">
        <v>2</v>
      </c>
      <c r="M70">
        <v>9</v>
      </c>
      <c r="N70" s="2">
        <f t="shared" si="1"/>
        <v>38</v>
      </c>
    </row>
    <row r="71" spans="1:14" s="5" customFormat="1">
      <c r="A71" s="6" t="s">
        <v>101</v>
      </c>
      <c r="B71" s="6" t="s">
        <v>232</v>
      </c>
      <c r="C71" s="5" t="s">
        <v>5</v>
      </c>
      <c r="I71" s="5">
        <f t="shared" si="0"/>
        <v>0</v>
      </c>
      <c r="J71" s="2"/>
      <c r="K71" s="2"/>
      <c r="L71" s="2"/>
      <c r="N71" s="2">
        <f t="shared" si="1"/>
        <v>0</v>
      </c>
    </row>
    <row r="72" spans="1:14">
      <c r="A72" s="24" t="s">
        <v>15</v>
      </c>
      <c r="B72" s="19" t="s">
        <v>131</v>
      </c>
      <c r="C72" s="5" t="s">
        <v>5</v>
      </c>
      <c r="I72" s="5">
        <f t="shared" si="0"/>
        <v>0</v>
      </c>
      <c r="N72" s="2">
        <f t="shared" si="1"/>
        <v>0</v>
      </c>
    </row>
    <row r="73" spans="1:14">
      <c r="A73" s="6" t="s">
        <v>217</v>
      </c>
      <c r="B73" s="6" t="s">
        <v>218</v>
      </c>
      <c r="C73" s="5" t="s">
        <v>5</v>
      </c>
      <c r="I73" s="5">
        <f t="shared" si="0"/>
        <v>0</v>
      </c>
      <c r="J73" s="5"/>
      <c r="L73" s="5"/>
      <c r="N73" s="2">
        <f t="shared" si="1"/>
        <v>0</v>
      </c>
    </row>
    <row r="74" spans="1:14">
      <c r="A74" s="6" t="s">
        <v>8</v>
      </c>
      <c r="B74" s="6" t="s">
        <v>9</v>
      </c>
      <c r="C74" s="5" t="s">
        <v>5</v>
      </c>
      <c r="I74" s="5">
        <f t="shared" ref="I74:I98" si="11">SUM(D74:H74)</f>
        <v>0</v>
      </c>
      <c r="N74" s="2">
        <f t="shared" si="1"/>
        <v>0</v>
      </c>
    </row>
    <row r="75" spans="1:14">
      <c r="A75" s="6" t="s">
        <v>99</v>
      </c>
      <c r="B75" s="6" t="s">
        <v>16</v>
      </c>
      <c r="C75" s="5" t="s">
        <v>5</v>
      </c>
      <c r="I75" s="5">
        <f t="shared" si="11"/>
        <v>0</v>
      </c>
      <c r="N75" s="2">
        <f t="shared" si="1"/>
        <v>0</v>
      </c>
    </row>
    <row r="76" spans="1:14" s="5" customFormat="1">
      <c r="A76" s="6" t="s">
        <v>150</v>
      </c>
      <c r="B76" s="6" t="s">
        <v>149</v>
      </c>
      <c r="C76" s="5" t="s">
        <v>5</v>
      </c>
      <c r="I76" s="5">
        <f t="shared" ref="I76" si="12">SUM(D76:H76)</f>
        <v>0</v>
      </c>
      <c r="N76" s="2">
        <f t="shared" ref="N76" si="13">+I76+K76+M76</f>
        <v>0</v>
      </c>
    </row>
    <row r="77" spans="1:14">
      <c r="A77" s="6" t="s">
        <v>31</v>
      </c>
      <c r="B77" s="6" t="s">
        <v>100</v>
      </c>
      <c r="C77" s="5" t="s">
        <v>5</v>
      </c>
      <c r="I77" s="5">
        <f t="shared" si="11"/>
        <v>0</v>
      </c>
      <c r="N77" s="2">
        <f t="shared" si="1"/>
        <v>0</v>
      </c>
    </row>
    <row r="78" spans="1:14" s="5" customFormat="1">
      <c r="A78" s="6" t="s">
        <v>101</v>
      </c>
      <c r="B78" s="6" t="s">
        <v>21</v>
      </c>
      <c r="C78" s="5" t="s">
        <v>5</v>
      </c>
      <c r="D78" s="5">
        <v>10</v>
      </c>
      <c r="E78" s="5">
        <v>5</v>
      </c>
      <c r="F78" s="5">
        <v>5</v>
      </c>
      <c r="G78" s="5">
        <v>5</v>
      </c>
      <c r="I78" s="5">
        <f t="shared" si="11"/>
        <v>25</v>
      </c>
      <c r="J78" s="2">
        <v>3</v>
      </c>
      <c r="K78" s="2">
        <v>7</v>
      </c>
      <c r="L78" s="2">
        <v>1</v>
      </c>
      <c r="M78" s="2">
        <v>12</v>
      </c>
      <c r="N78" s="2">
        <f t="shared" si="1"/>
        <v>44</v>
      </c>
    </row>
    <row r="79" spans="1:14" s="5" customFormat="1">
      <c r="A79" s="6" t="s">
        <v>126</v>
      </c>
      <c r="B79" s="19" t="s">
        <v>125</v>
      </c>
      <c r="C79" s="5" t="s">
        <v>5</v>
      </c>
      <c r="I79" s="5">
        <f t="shared" si="11"/>
        <v>0</v>
      </c>
      <c r="J79" s="2"/>
      <c r="K79" s="2"/>
      <c r="L79" s="2"/>
    </row>
    <row r="80" spans="1:14">
      <c r="A80" s="6" t="s">
        <v>135</v>
      </c>
      <c r="B80" s="19" t="s">
        <v>136</v>
      </c>
      <c r="C80" s="5" t="s">
        <v>5</v>
      </c>
      <c r="I80" s="5">
        <f t="shared" si="11"/>
        <v>0</v>
      </c>
      <c r="N80" s="2">
        <f t="shared" si="1"/>
        <v>0</v>
      </c>
    </row>
    <row r="81" spans="1:14">
      <c r="A81" s="6" t="s">
        <v>10</v>
      </c>
      <c r="B81" s="6" t="s">
        <v>11</v>
      </c>
      <c r="C81" s="5" t="s">
        <v>5</v>
      </c>
      <c r="I81" s="5">
        <f t="shared" si="11"/>
        <v>0</v>
      </c>
      <c r="J81" s="5"/>
      <c r="K81" s="5"/>
      <c r="L81" s="5"/>
      <c r="M81" s="5"/>
      <c r="N81" s="2">
        <f t="shared" si="1"/>
        <v>0</v>
      </c>
    </row>
    <row r="82" spans="1:14">
      <c r="A82" s="6" t="s">
        <v>129</v>
      </c>
      <c r="B82" s="19" t="s">
        <v>130</v>
      </c>
      <c r="C82" s="5" t="s">
        <v>5</v>
      </c>
      <c r="I82" s="5">
        <f t="shared" si="11"/>
        <v>0</v>
      </c>
      <c r="N82" s="2">
        <f t="shared" si="1"/>
        <v>0</v>
      </c>
    </row>
    <row r="83" spans="1:14">
      <c r="A83" s="6" t="s">
        <v>102</v>
      </c>
      <c r="B83" s="6" t="s">
        <v>103</v>
      </c>
      <c r="C83" s="5" t="s">
        <v>5</v>
      </c>
      <c r="D83" s="5">
        <v>10</v>
      </c>
      <c r="E83" s="5">
        <v>5</v>
      </c>
      <c r="F83" s="5">
        <v>5</v>
      </c>
      <c r="I83" s="5">
        <f t="shared" si="11"/>
        <v>20</v>
      </c>
      <c r="J83" s="5">
        <v>4</v>
      </c>
      <c r="K83">
        <v>6</v>
      </c>
      <c r="L83">
        <v>4</v>
      </c>
      <c r="M83">
        <v>6</v>
      </c>
      <c r="N83" s="2">
        <f t="shared" si="1"/>
        <v>32</v>
      </c>
    </row>
    <row r="84" spans="1:14">
      <c r="A84" s="6" t="s">
        <v>22</v>
      </c>
      <c r="B84" s="6" t="s">
        <v>104</v>
      </c>
      <c r="C84" s="5" t="s">
        <v>5</v>
      </c>
      <c r="D84" s="5">
        <v>10</v>
      </c>
      <c r="E84" s="5">
        <v>5</v>
      </c>
      <c r="F84" s="5">
        <v>0</v>
      </c>
      <c r="I84" s="5">
        <f t="shared" si="11"/>
        <v>15</v>
      </c>
      <c r="M84">
        <v>0</v>
      </c>
      <c r="N84" s="2">
        <f t="shared" si="1"/>
        <v>15</v>
      </c>
    </row>
    <row r="85" spans="1:14" s="5" customFormat="1">
      <c r="A85" s="6" t="s">
        <v>105</v>
      </c>
      <c r="B85" s="6" t="s">
        <v>106</v>
      </c>
      <c r="C85" s="5" t="s">
        <v>5</v>
      </c>
      <c r="I85" s="5">
        <f t="shared" si="11"/>
        <v>0</v>
      </c>
      <c r="J85"/>
      <c r="K85"/>
      <c r="L85"/>
      <c r="M85"/>
      <c r="N85" s="2">
        <f t="shared" si="1"/>
        <v>0</v>
      </c>
    </row>
    <row r="86" spans="1:14" s="5" customFormat="1">
      <c r="A86" s="6" t="s">
        <v>107</v>
      </c>
      <c r="B86" s="6" t="s">
        <v>240</v>
      </c>
      <c r="C86" s="5" t="s">
        <v>5</v>
      </c>
      <c r="I86" s="5">
        <f t="shared" si="11"/>
        <v>0</v>
      </c>
      <c r="J86"/>
      <c r="K86"/>
      <c r="L86"/>
      <c r="M86"/>
      <c r="N86" s="2">
        <f t="shared" si="1"/>
        <v>0</v>
      </c>
    </row>
    <row r="87" spans="1:14">
      <c r="A87" s="6" t="s">
        <v>44</v>
      </c>
      <c r="B87" s="6" t="s">
        <v>189</v>
      </c>
      <c r="C87" s="5" t="s">
        <v>5</v>
      </c>
      <c r="D87" s="5">
        <v>10</v>
      </c>
      <c r="E87" s="5">
        <v>5</v>
      </c>
      <c r="F87" s="5">
        <v>5</v>
      </c>
      <c r="I87" s="5">
        <f t="shared" si="11"/>
        <v>20</v>
      </c>
      <c r="J87" s="2">
        <v>1</v>
      </c>
      <c r="K87" s="2">
        <v>12</v>
      </c>
      <c r="L87" s="2">
        <v>3</v>
      </c>
      <c r="M87" s="5">
        <v>7</v>
      </c>
      <c r="N87" s="2">
        <f t="shared" si="1"/>
        <v>39</v>
      </c>
    </row>
    <row r="88" spans="1:14">
      <c r="A88" s="24" t="s">
        <v>200</v>
      </c>
      <c r="B88" s="19" t="s">
        <v>201</v>
      </c>
      <c r="C88" s="32" t="s">
        <v>20</v>
      </c>
      <c r="D88" s="32"/>
      <c r="E88" s="32"/>
      <c r="F88" s="32"/>
      <c r="G88" s="32"/>
      <c r="H88" s="32"/>
      <c r="I88" s="5">
        <f t="shared" si="11"/>
        <v>0</v>
      </c>
      <c r="J88" s="5"/>
      <c r="K88" s="5"/>
      <c r="L88" s="5"/>
      <c r="M88" s="5"/>
      <c r="N88" s="2">
        <f t="shared" ref="N88" si="14">+I88+K88+M88</f>
        <v>0</v>
      </c>
    </row>
    <row r="89" spans="1:14">
      <c r="A89" s="24" t="s">
        <v>217</v>
      </c>
      <c r="B89" s="19" t="s">
        <v>198</v>
      </c>
      <c r="C89" s="23" t="s">
        <v>5</v>
      </c>
      <c r="D89" s="23"/>
      <c r="E89" s="23"/>
      <c r="F89" s="23"/>
      <c r="G89" s="23"/>
      <c r="H89" s="23"/>
      <c r="I89" s="5">
        <f t="shared" si="11"/>
        <v>0</v>
      </c>
      <c r="N89" s="2">
        <f t="shared" si="1"/>
        <v>0</v>
      </c>
    </row>
    <row r="90" spans="1:14">
      <c r="A90" s="5" t="s">
        <v>54</v>
      </c>
      <c r="B90" s="5" t="s">
        <v>55</v>
      </c>
      <c r="C90" s="5" t="s">
        <v>5</v>
      </c>
      <c r="D90" s="5">
        <v>10</v>
      </c>
      <c r="E90" s="5">
        <v>5</v>
      </c>
      <c r="F90" s="5">
        <v>5</v>
      </c>
      <c r="G90" s="5">
        <v>0</v>
      </c>
      <c r="I90" s="5">
        <f t="shared" si="11"/>
        <v>20</v>
      </c>
      <c r="J90">
        <v>5</v>
      </c>
      <c r="K90">
        <v>5</v>
      </c>
      <c r="M90">
        <v>0</v>
      </c>
      <c r="N90" s="2">
        <f t="shared" si="1"/>
        <v>25</v>
      </c>
    </row>
    <row r="91" spans="1:14">
      <c r="B91" s="6"/>
      <c r="I91" s="5">
        <f t="shared" si="11"/>
        <v>0</v>
      </c>
      <c r="N91" s="2"/>
    </row>
    <row r="92" spans="1:14">
      <c r="A92" s="6" t="s">
        <v>41</v>
      </c>
      <c r="B92" s="6" t="s">
        <v>138</v>
      </c>
      <c r="C92" s="5" t="s">
        <v>86</v>
      </c>
      <c r="I92" s="5">
        <f t="shared" si="11"/>
        <v>0</v>
      </c>
      <c r="N92" s="2">
        <f t="shared" si="1"/>
        <v>0</v>
      </c>
    </row>
    <row r="93" spans="1:14">
      <c r="A93" s="5" t="s">
        <v>3</v>
      </c>
      <c r="B93" s="5" t="s">
        <v>4</v>
      </c>
      <c r="C93" s="5" t="s">
        <v>86</v>
      </c>
      <c r="I93" s="5">
        <f t="shared" si="11"/>
        <v>0</v>
      </c>
      <c r="N93" s="2">
        <f t="shared" si="1"/>
        <v>0</v>
      </c>
    </row>
    <row r="94" spans="1:14">
      <c r="A94" s="9" t="s">
        <v>14</v>
      </c>
      <c r="B94" s="9" t="s">
        <v>109</v>
      </c>
      <c r="C94" s="5" t="s">
        <v>86</v>
      </c>
      <c r="I94" s="5">
        <f t="shared" si="11"/>
        <v>0</v>
      </c>
      <c r="N94" s="2">
        <f t="shared" si="1"/>
        <v>0</v>
      </c>
    </row>
    <row r="95" spans="1:14">
      <c r="A95" s="5" t="s">
        <v>6</v>
      </c>
      <c r="B95" s="5" t="s">
        <v>7</v>
      </c>
      <c r="C95" s="5" t="s">
        <v>86</v>
      </c>
      <c r="I95" s="5">
        <f t="shared" si="11"/>
        <v>0</v>
      </c>
      <c r="N95" s="2">
        <f t="shared" si="1"/>
        <v>0</v>
      </c>
    </row>
    <row r="96" spans="1:14">
      <c r="A96" s="5" t="s">
        <v>49</v>
      </c>
      <c r="B96" s="5" t="s">
        <v>50</v>
      </c>
      <c r="C96" s="5" t="s">
        <v>86</v>
      </c>
      <c r="I96" s="5">
        <f t="shared" si="11"/>
        <v>0</v>
      </c>
      <c r="N96" s="2">
        <f t="shared" ref="N96:N98" si="15">+I96+K96+M96</f>
        <v>0</v>
      </c>
    </row>
    <row r="97" spans="1:14">
      <c r="A97" s="5" t="s">
        <v>30</v>
      </c>
      <c r="B97" s="5" t="s">
        <v>143</v>
      </c>
      <c r="C97" s="5" t="s">
        <v>86</v>
      </c>
      <c r="I97" s="5">
        <f t="shared" si="11"/>
        <v>0</v>
      </c>
      <c r="N97" s="2">
        <f t="shared" si="15"/>
        <v>0</v>
      </c>
    </row>
    <row r="98" spans="1:14">
      <c r="A98" s="5" t="s">
        <v>144</v>
      </c>
      <c r="B98" s="5" t="s">
        <v>145</v>
      </c>
      <c r="C98" s="5" t="s">
        <v>86</v>
      </c>
      <c r="I98" s="5">
        <f t="shared" si="11"/>
        <v>0</v>
      </c>
      <c r="N98" s="2">
        <f t="shared" si="15"/>
        <v>0</v>
      </c>
    </row>
    <row r="99" spans="1:14">
      <c r="A99" s="5" t="s">
        <v>174</v>
      </c>
      <c r="B99" s="5" t="s">
        <v>175</v>
      </c>
      <c r="C99" s="5" t="s">
        <v>86</v>
      </c>
      <c r="I99" s="5">
        <f t="shared" ref="I99" si="16">SUM(D99:H99)</f>
        <v>0</v>
      </c>
      <c r="J99" s="5"/>
      <c r="K99" s="5"/>
      <c r="L99" s="5"/>
      <c r="M99" s="5"/>
      <c r="N99" s="2">
        <f t="shared" ref="N99" si="17">+I99+K99+M99</f>
        <v>0</v>
      </c>
    </row>
    <row r="100" spans="1:14">
      <c r="A100" s="5" t="s">
        <v>6</v>
      </c>
      <c r="B100" s="5" t="s">
        <v>176</v>
      </c>
      <c r="C100" s="5" t="s">
        <v>86</v>
      </c>
      <c r="I100" s="5">
        <f t="shared" ref="I100" si="18">SUM(D100:H100)</f>
        <v>0</v>
      </c>
      <c r="J100" s="5"/>
      <c r="K100" s="5"/>
      <c r="L100" s="5"/>
      <c r="M100" s="5"/>
      <c r="N100" s="2">
        <f t="shared" ref="N100" si="19">+I100+K100+M100</f>
        <v>0</v>
      </c>
    </row>
    <row r="101" spans="1:14">
      <c r="A101" s="5" t="s">
        <v>177</v>
      </c>
      <c r="B101" s="5" t="s">
        <v>178</v>
      </c>
      <c r="C101" s="5" t="s">
        <v>86</v>
      </c>
      <c r="I101" s="5">
        <f t="shared" ref="I101" si="20">SUM(D101:H101)</f>
        <v>0</v>
      </c>
      <c r="J101" s="5"/>
      <c r="K101" s="5"/>
      <c r="L101" s="5"/>
      <c r="M101" s="5"/>
      <c r="N101" s="2">
        <f t="shared" ref="N101" si="21">+I101+K101+M101</f>
        <v>0</v>
      </c>
    </row>
    <row r="102" spans="1:14">
      <c r="A102" s="5" t="s">
        <v>179</v>
      </c>
      <c r="B102" s="5" t="s">
        <v>180</v>
      </c>
      <c r="C102" s="5" t="s">
        <v>86</v>
      </c>
      <c r="D102" s="5">
        <v>10</v>
      </c>
      <c r="E102" s="5">
        <v>5</v>
      </c>
      <c r="F102" s="5">
        <v>5</v>
      </c>
      <c r="I102" s="5">
        <f t="shared" ref="I102" si="22">SUM(D102:H102)</f>
        <v>20</v>
      </c>
      <c r="J102" s="5"/>
      <c r="K102" s="5"/>
      <c r="L102" s="5"/>
      <c r="M102" s="5"/>
      <c r="N102" s="2">
        <f t="shared" ref="N102" si="23">+I102+K102+M102</f>
        <v>20</v>
      </c>
    </row>
    <row r="103" spans="1:14">
      <c r="A103" s="5" t="s">
        <v>199</v>
      </c>
      <c r="B103" s="5" t="s">
        <v>198</v>
      </c>
      <c r="C103" s="5" t="s">
        <v>86</v>
      </c>
      <c r="I103" s="5">
        <f t="shared" ref="I103:I104" si="24">SUM(D103:H103)</f>
        <v>0</v>
      </c>
      <c r="J103" s="5"/>
      <c r="K103" s="5"/>
      <c r="L103" s="5"/>
      <c r="M103" s="5"/>
      <c r="N103" s="2">
        <f t="shared" ref="N103:N104" si="25">+I103+K103+M103</f>
        <v>0</v>
      </c>
    </row>
    <row r="104" spans="1:14">
      <c r="A104" s="5" t="s">
        <v>182</v>
      </c>
      <c r="B104" s="5" t="s">
        <v>176</v>
      </c>
      <c r="C104" s="5" t="s">
        <v>86</v>
      </c>
      <c r="I104" s="5">
        <f t="shared" si="24"/>
        <v>0</v>
      </c>
      <c r="J104" s="5"/>
      <c r="K104" s="5"/>
      <c r="L104" s="5"/>
      <c r="M104" s="5"/>
      <c r="N104" s="2">
        <f t="shared" si="25"/>
        <v>0</v>
      </c>
    </row>
    <row r="105" spans="1:14">
      <c r="A105" s="5" t="s">
        <v>183</v>
      </c>
      <c r="B105" s="5" t="s">
        <v>184</v>
      </c>
      <c r="C105" s="5" t="s">
        <v>86</v>
      </c>
      <c r="I105" s="5">
        <f t="shared" ref="I105" si="26">SUM(D105:H105)</f>
        <v>0</v>
      </c>
      <c r="J105" s="5"/>
      <c r="K105" s="5"/>
      <c r="L105" s="5"/>
      <c r="M105" s="5"/>
      <c r="N105" s="2">
        <f t="shared" ref="N105" si="27">+I105+K105+M105</f>
        <v>0</v>
      </c>
    </row>
    <row r="106" spans="1:14">
      <c r="A106" s="5" t="s">
        <v>185</v>
      </c>
      <c r="B106" s="5" t="s">
        <v>186</v>
      </c>
      <c r="C106" s="5" t="s">
        <v>86</v>
      </c>
      <c r="I106" s="5">
        <f t="shared" ref="I106" si="28">SUM(D106:H106)</f>
        <v>0</v>
      </c>
      <c r="J106" s="5"/>
      <c r="K106" s="5"/>
      <c r="L106" s="5"/>
      <c r="M106" s="5"/>
      <c r="N106" s="2">
        <f t="shared" ref="N106" si="29">+I106+K106+M106</f>
        <v>0</v>
      </c>
    </row>
  </sheetData>
  <autoFilter ref="A1:A55"/>
  <sortState ref="A3:F34">
    <sortCondition ref="A10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O105"/>
  <sheetViews>
    <sheetView zoomScale="90" zoomScaleNormal="90" workbookViewId="0">
      <selection activeCell="B2" sqref="B2"/>
    </sheetView>
  </sheetViews>
  <sheetFormatPr defaultRowHeight="15"/>
  <cols>
    <col min="1" max="1" width="7.7109375" style="5" customWidth="1"/>
    <col min="2" max="2" width="24" style="5" customWidth="1"/>
    <col min="3" max="4" width="7.42578125" style="5" customWidth="1"/>
    <col min="5" max="5" width="5" style="5" customWidth="1"/>
    <col min="6" max="6" width="4.7109375" style="5" customWidth="1"/>
    <col min="7" max="7" width="5.5703125" style="5" customWidth="1"/>
    <col min="8" max="8" width="6" style="5" customWidth="1"/>
    <col min="9" max="9" width="4.85546875" style="5" customWidth="1"/>
    <col min="10" max="10" width="6.42578125" style="5" customWidth="1"/>
    <col min="11" max="11" width="8.42578125" style="5" customWidth="1"/>
    <col min="12" max="13" width="9.140625" style="5"/>
  </cols>
  <sheetData>
    <row r="1" spans="1:13">
      <c r="A1" s="5" t="s">
        <v>51</v>
      </c>
      <c r="B1" s="5" t="s">
        <v>0</v>
      </c>
      <c r="C1" s="5" t="s">
        <v>57</v>
      </c>
      <c r="D1" s="5" t="s">
        <v>220</v>
      </c>
      <c r="E1" s="5" t="s">
        <v>191</v>
      </c>
      <c r="F1" s="5" t="s">
        <v>221</v>
      </c>
      <c r="G1" s="5" t="s">
        <v>192</v>
      </c>
      <c r="H1" s="5" t="s">
        <v>222</v>
      </c>
      <c r="I1" s="5" t="s">
        <v>223</v>
      </c>
      <c r="J1" s="5" t="s">
        <v>58</v>
      </c>
      <c r="K1" s="5" t="s">
        <v>193</v>
      </c>
      <c r="L1" s="5" t="s">
        <v>52</v>
      </c>
      <c r="M1" s="5" t="s">
        <v>63</v>
      </c>
    </row>
    <row r="2" spans="1:13">
      <c r="A2" s="6" t="s">
        <v>249</v>
      </c>
      <c r="B2" s="6" t="s">
        <v>67</v>
      </c>
      <c r="C2" s="5" t="s">
        <v>46</v>
      </c>
      <c r="J2" s="5">
        <f>SUM(D2:I2)</f>
        <v>0</v>
      </c>
      <c r="M2" s="5">
        <f>J2+L2</f>
        <v>0</v>
      </c>
    </row>
    <row r="3" spans="1:13">
      <c r="A3" s="5" t="s">
        <v>44</v>
      </c>
      <c r="B3" s="5" t="s">
        <v>45</v>
      </c>
      <c r="C3" s="5" t="s">
        <v>46</v>
      </c>
      <c r="D3" s="5">
        <v>10</v>
      </c>
      <c r="E3" s="5">
        <v>0</v>
      </c>
      <c r="F3" s="5">
        <v>5</v>
      </c>
      <c r="G3" s="5">
        <v>5</v>
      </c>
      <c r="H3" s="5">
        <v>5</v>
      </c>
      <c r="I3" s="5">
        <v>5</v>
      </c>
      <c r="J3" s="5">
        <f t="shared" ref="J3:J71" si="0">SUM(D3:I3)</f>
        <v>30</v>
      </c>
      <c r="M3" s="5">
        <f t="shared" ref="M3:M71" si="1">J3+L3</f>
        <v>30</v>
      </c>
    </row>
    <row r="4" spans="1:13">
      <c r="A4" s="6" t="s">
        <v>197</v>
      </c>
      <c r="B4" s="6" t="s">
        <v>194</v>
      </c>
      <c r="C4" s="5" t="s">
        <v>46</v>
      </c>
      <c r="J4" s="5">
        <f t="shared" si="0"/>
        <v>0</v>
      </c>
      <c r="M4" s="5">
        <f t="shared" si="1"/>
        <v>0</v>
      </c>
    </row>
    <row r="5" spans="1:13">
      <c r="A5" s="6" t="s">
        <v>71</v>
      </c>
      <c r="B5" s="6" t="s">
        <v>68</v>
      </c>
      <c r="C5" s="5" t="s">
        <v>46</v>
      </c>
      <c r="J5" s="5">
        <f t="shared" si="0"/>
        <v>0</v>
      </c>
      <c r="M5" s="5">
        <f t="shared" si="1"/>
        <v>0</v>
      </c>
    </row>
    <row r="6" spans="1:13">
      <c r="A6" s="5" t="s">
        <v>8</v>
      </c>
      <c r="B6" s="5" t="s">
        <v>60</v>
      </c>
      <c r="C6" s="5" t="s">
        <v>46</v>
      </c>
      <c r="J6" s="5">
        <f t="shared" si="0"/>
        <v>0</v>
      </c>
      <c r="M6" s="5">
        <f t="shared" si="1"/>
        <v>0</v>
      </c>
    </row>
    <row r="7" spans="1:13">
      <c r="A7" s="6" t="s">
        <v>10</v>
      </c>
      <c r="B7" s="6" t="s">
        <v>205</v>
      </c>
      <c r="C7" s="5" t="s">
        <v>46</v>
      </c>
      <c r="D7" s="5">
        <v>10</v>
      </c>
      <c r="E7" s="5">
        <v>5</v>
      </c>
      <c r="F7" s="5">
        <v>5</v>
      </c>
      <c r="G7" s="5">
        <v>5</v>
      </c>
      <c r="H7" s="5">
        <v>5</v>
      </c>
      <c r="I7" s="5">
        <v>5</v>
      </c>
      <c r="J7" s="5">
        <f t="shared" si="0"/>
        <v>35</v>
      </c>
      <c r="M7" s="5">
        <f t="shared" si="1"/>
        <v>35</v>
      </c>
    </row>
    <row r="8" spans="1:13">
      <c r="A8" s="6"/>
      <c r="B8" s="6"/>
      <c r="J8" s="5">
        <f t="shared" si="0"/>
        <v>0</v>
      </c>
      <c r="M8" s="5">
        <f t="shared" si="1"/>
        <v>0</v>
      </c>
    </row>
    <row r="9" spans="1:13">
      <c r="A9" s="6" t="s">
        <v>73</v>
      </c>
      <c r="B9" s="6" t="s">
        <v>69</v>
      </c>
      <c r="C9" s="5" t="s">
        <v>37</v>
      </c>
      <c r="J9" s="5">
        <f t="shared" si="0"/>
        <v>0</v>
      </c>
      <c r="M9" s="5">
        <f t="shared" si="1"/>
        <v>0</v>
      </c>
    </row>
    <row r="10" spans="1:13">
      <c r="A10" s="6" t="s">
        <v>6</v>
      </c>
      <c r="B10" s="6" t="s">
        <v>74</v>
      </c>
      <c r="C10" s="5" t="s">
        <v>37</v>
      </c>
      <c r="J10" s="5">
        <f t="shared" si="0"/>
        <v>0</v>
      </c>
      <c r="M10" s="5">
        <f t="shared" si="1"/>
        <v>0</v>
      </c>
    </row>
    <row r="11" spans="1:13">
      <c r="A11" s="5" t="s">
        <v>28</v>
      </c>
      <c r="B11" s="5" t="s">
        <v>43</v>
      </c>
      <c r="C11" s="5" t="s">
        <v>37</v>
      </c>
      <c r="J11" s="5">
        <f t="shared" si="0"/>
        <v>0</v>
      </c>
      <c r="M11" s="5">
        <f t="shared" si="1"/>
        <v>0</v>
      </c>
    </row>
    <row r="12" spans="1:13">
      <c r="A12" s="6" t="s">
        <v>70</v>
      </c>
      <c r="B12" s="19" t="s">
        <v>67</v>
      </c>
      <c r="C12" s="5" t="s">
        <v>37</v>
      </c>
      <c r="J12" s="5">
        <f t="shared" si="0"/>
        <v>0</v>
      </c>
      <c r="M12" s="5">
        <f t="shared" si="1"/>
        <v>0</v>
      </c>
    </row>
    <row r="13" spans="1:13">
      <c r="A13" s="5" t="s">
        <v>217</v>
      </c>
      <c r="B13" s="5" t="s">
        <v>218</v>
      </c>
      <c r="C13" s="5" t="s">
        <v>37</v>
      </c>
      <c r="J13" s="5">
        <f t="shared" si="0"/>
        <v>0</v>
      </c>
      <c r="M13" s="5">
        <f t="shared" si="1"/>
        <v>0</v>
      </c>
    </row>
    <row r="14" spans="1:13">
      <c r="A14" s="10" t="s">
        <v>31</v>
      </c>
      <c r="B14" s="5" t="s">
        <v>112</v>
      </c>
      <c r="C14" s="5" t="s">
        <v>37</v>
      </c>
      <c r="J14" s="5">
        <f t="shared" si="0"/>
        <v>0</v>
      </c>
      <c r="M14" s="5">
        <f t="shared" si="1"/>
        <v>0</v>
      </c>
    </row>
    <row r="15" spans="1:13" s="5" customFormat="1">
      <c r="A15" s="10" t="s">
        <v>22</v>
      </c>
      <c r="B15" s="20" t="s">
        <v>132</v>
      </c>
      <c r="C15" s="5" t="s">
        <v>37</v>
      </c>
      <c r="E15" s="2"/>
      <c r="F15" s="2"/>
      <c r="G15" s="2"/>
      <c r="H15" s="2"/>
      <c r="I15" s="2"/>
      <c r="J15" s="5">
        <f t="shared" si="0"/>
        <v>0</v>
      </c>
      <c r="K15" s="2"/>
      <c r="L15" s="2"/>
      <c r="M15" s="5">
        <f t="shared" si="1"/>
        <v>0</v>
      </c>
    </row>
    <row r="16" spans="1:13" s="5" customFormat="1">
      <c r="A16" s="10" t="s">
        <v>31</v>
      </c>
      <c r="B16" s="5" t="s">
        <v>119</v>
      </c>
      <c r="C16" s="5" t="s">
        <v>37</v>
      </c>
      <c r="J16" s="5">
        <f t="shared" si="0"/>
        <v>0</v>
      </c>
      <c r="M16" s="5">
        <f t="shared" si="1"/>
        <v>0</v>
      </c>
    </row>
    <row r="17" spans="1:13">
      <c r="A17" s="10"/>
      <c r="J17" s="5">
        <f t="shared" si="0"/>
        <v>0</v>
      </c>
      <c r="M17" s="5">
        <f t="shared" si="1"/>
        <v>0</v>
      </c>
    </row>
    <row r="18" spans="1:13">
      <c r="A18" s="6" t="s">
        <v>75</v>
      </c>
      <c r="B18" s="6" t="s">
        <v>76</v>
      </c>
      <c r="C18" s="5" t="s">
        <v>20</v>
      </c>
      <c r="J18" s="5">
        <f t="shared" si="0"/>
        <v>0</v>
      </c>
      <c r="M18" s="5">
        <f t="shared" si="1"/>
        <v>0</v>
      </c>
    </row>
    <row r="19" spans="1:13">
      <c r="A19" s="6" t="s">
        <v>19</v>
      </c>
      <c r="B19" s="6" t="s">
        <v>77</v>
      </c>
      <c r="C19" s="5" t="s">
        <v>20</v>
      </c>
      <c r="J19" s="5">
        <f t="shared" si="0"/>
        <v>0</v>
      </c>
      <c r="M19" s="5">
        <f t="shared" si="1"/>
        <v>0</v>
      </c>
    </row>
    <row r="20" spans="1:13">
      <c r="A20" s="6" t="s">
        <v>226</v>
      </c>
      <c r="B20" s="6" t="s">
        <v>225</v>
      </c>
      <c r="C20" s="5" t="s">
        <v>20</v>
      </c>
      <c r="J20" s="5">
        <f t="shared" si="0"/>
        <v>0</v>
      </c>
      <c r="M20" s="5">
        <f t="shared" si="1"/>
        <v>0</v>
      </c>
    </row>
    <row r="21" spans="1:13" s="5" customFormat="1">
      <c r="A21" s="5" t="s">
        <v>181</v>
      </c>
      <c r="B21" s="5" t="s">
        <v>187</v>
      </c>
      <c r="C21" s="5" t="s">
        <v>20</v>
      </c>
      <c r="D21" s="5">
        <v>10</v>
      </c>
      <c r="E21" s="5">
        <v>5</v>
      </c>
      <c r="F21" s="5">
        <v>5</v>
      </c>
      <c r="G21" s="5">
        <v>5</v>
      </c>
      <c r="H21" s="5">
        <v>5</v>
      </c>
      <c r="I21" s="5">
        <v>5</v>
      </c>
      <c r="J21" s="5">
        <f t="shared" si="0"/>
        <v>35</v>
      </c>
      <c r="M21" s="5">
        <f t="shared" si="1"/>
        <v>35</v>
      </c>
    </row>
    <row r="22" spans="1:13">
      <c r="A22" s="6" t="s">
        <v>78</v>
      </c>
      <c r="B22" s="6" t="s">
        <v>79</v>
      </c>
      <c r="C22" s="5" t="s">
        <v>20</v>
      </c>
      <c r="J22" s="5">
        <f t="shared" si="0"/>
        <v>0</v>
      </c>
      <c r="M22" s="5">
        <f t="shared" si="1"/>
        <v>0</v>
      </c>
    </row>
    <row r="23" spans="1:13" s="5" customFormat="1">
      <c r="A23" s="30" t="s">
        <v>127</v>
      </c>
      <c r="B23" s="31" t="s">
        <v>128</v>
      </c>
      <c r="C23" s="5" t="s">
        <v>20</v>
      </c>
      <c r="J23" s="5">
        <f t="shared" si="0"/>
        <v>0</v>
      </c>
      <c r="M23" s="5">
        <f t="shared" si="1"/>
        <v>0</v>
      </c>
    </row>
    <row r="24" spans="1:13">
      <c r="A24" s="6" t="s">
        <v>85</v>
      </c>
      <c r="B24" s="6" t="s">
        <v>84</v>
      </c>
      <c r="C24" s="5" t="s">
        <v>20</v>
      </c>
      <c r="J24" s="5">
        <f t="shared" si="0"/>
        <v>0</v>
      </c>
      <c r="M24" s="5">
        <f t="shared" si="1"/>
        <v>0</v>
      </c>
    </row>
    <row r="25" spans="1:13" s="5" customFormat="1">
      <c r="A25" s="6" t="s">
        <v>229</v>
      </c>
      <c r="B25" s="6" t="s">
        <v>230</v>
      </c>
      <c r="C25" s="5" t="s">
        <v>20</v>
      </c>
      <c r="J25" s="5">
        <f t="shared" ref="J25" si="2">SUM(D25:I25)</f>
        <v>0</v>
      </c>
      <c r="M25" s="5">
        <f t="shared" ref="M25" si="3">J25+L25</f>
        <v>0</v>
      </c>
    </row>
    <row r="26" spans="1:13" s="5" customFormat="1">
      <c r="A26" s="6" t="s">
        <v>97</v>
      </c>
      <c r="B26" s="6" t="s">
        <v>154</v>
      </c>
      <c r="C26" s="5" t="s">
        <v>20</v>
      </c>
      <c r="J26" s="5">
        <f t="shared" ref="J26" si="4">SUM(D26:I26)</f>
        <v>0</v>
      </c>
      <c r="M26" s="5">
        <f t="shared" ref="M26" si="5">J26+L26</f>
        <v>0</v>
      </c>
    </row>
    <row r="27" spans="1:13">
      <c r="A27" s="6" t="s">
        <v>80</v>
      </c>
      <c r="B27" s="6" t="s">
        <v>81</v>
      </c>
      <c r="C27" s="5" t="s">
        <v>20</v>
      </c>
      <c r="J27" s="5">
        <f t="shared" si="0"/>
        <v>0</v>
      </c>
      <c r="M27" s="5">
        <f t="shared" si="1"/>
        <v>0</v>
      </c>
    </row>
    <row r="28" spans="1:13" s="5" customFormat="1">
      <c r="A28" s="24" t="s">
        <v>214</v>
      </c>
      <c r="B28" s="35" t="s">
        <v>215</v>
      </c>
      <c r="C28" s="5" t="s">
        <v>20</v>
      </c>
      <c r="J28" s="5">
        <f t="shared" si="0"/>
        <v>0</v>
      </c>
      <c r="M28" s="5">
        <f t="shared" si="1"/>
        <v>0</v>
      </c>
    </row>
    <row r="29" spans="1:13" s="5" customFormat="1">
      <c r="A29" s="5" t="s">
        <v>8</v>
      </c>
      <c r="B29" s="35" t="s">
        <v>207</v>
      </c>
      <c r="C29" s="5" t="s">
        <v>208</v>
      </c>
      <c r="J29" s="5">
        <f t="shared" si="0"/>
        <v>0</v>
      </c>
      <c r="M29" s="5">
        <f t="shared" si="1"/>
        <v>0</v>
      </c>
    </row>
    <row r="30" spans="1:13">
      <c r="A30" s="6" t="s">
        <v>29</v>
      </c>
      <c r="B30" s="6" t="s">
        <v>82</v>
      </c>
      <c r="C30" s="5" t="s">
        <v>20</v>
      </c>
      <c r="D30" s="5">
        <v>10</v>
      </c>
      <c r="E30" s="5">
        <v>5</v>
      </c>
      <c r="F30" s="5">
        <v>5</v>
      </c>
      <c r="G30" s="5">
        <v>5</v>
      </c>
      <c r="H30" s="5">
        <v>5</v>
      </c>
      <c r="I30" s="5">
        <v>5</v>
      </c>
      <c r="J30" s="5">
        <f t="shared" si="0"/>
        <v>35</v>
      </c>
      <c r="M30" s="5">
        <f t="shared" si="1"/>
        <v>35</v>
      </c>
    </row>
    <row r="31" spans="1:13">
      <c r="A31" s="6" t="s">
        <v>38</v>
      </c>
      <c r="B31" s="6" t="s">
        <v>39</v>
      </c>
      <c r="C31" s="5" t="s">
        <v>20</v>
      </c>
      <c r="J31" s="5">
        <f t="shared" si="0"/>
        <v>0</v>
      </c>
      <c r="M31" s="5">
        <f t="shared" si="1"/>
        <v>0</v>
      </c>
    </row>
    <row r="32" spans="1:13">
      <c r="A32" s="8" t="s">
        <v>26</v>
      </c>
      <c r="B32" s="8" t="s">
        <v>27</v>
      </c>
      <c r="C32" s="5" t="s">
        <v>20</v>
      </c>
      <c r="J32" s="5">
        <f t="shared" si="0"/>
        <v>0</v>
      </c>
      <c r="M32" s="5">
        <f t="shared" si="1"/>
        <v>0</v>
      </c>
    </row>
    <row r="33" spans="1:14">
      <c r="A33" s="8" t="s">
        <v>28</v>
      </c>
      <c r="B33" s="8" t="s">
        <v>96</v>
      </c>
      <c r="C33" s="5" t="s">
        <v>20</v>
      </c>
      <c r="J33" s="5">
        <f t="shared" si="0"/>
        <v>0</v>
      </c>
      <c r="M33" s="5">
        <f t="shared" si="1"/>
        <v>0</v>
      </c>
    </row>
    <row r="34" spans="1:14">
      <c r="A34" s="24" t="s">
        <v>204</v>
      </c>
      <c r="B34" s="6" t="s">
        <v>42</v>
      </c>
      <c r="C34" s="5" t="s">
        <v>20</v>
      </c>
      <c r="J34" s="5">
        <f t="shared" si="0"/>
        <v>0</v>
      </c>
      <c r="M34" s="5">
        <f t="shared" si="1"/>
        <v>0</v>
      </c>
    </row>
    <row r="35" spans="1:14" s="5" customFormat="1">
      <c r="A35" s="6" t="s">
        <v>40</v>
      </c>
      <c r="B35" s="6" t="s">
        <v>122</v>
      </c>
      <c r="C35" s="5" t="s">
        <v>20</v>
      </c>
      <c r="J35" s="5">
        <f t="shared" si="0"/>
        <v>0</v>
      </c>
      <c r="M35" s="5">
        <f t="shared" si="1"/>
        <v>0</v>
      </c>
    </row>
    <row r="36" spans="1:14">
      <c r="A36" s="6" t="s">
        <v>41</v>
      </c>
      <c r="B36" s="6" t="s">
        <v>83</v>
      </c>
      <c r="C36" s="5" t="s">
        <v>20</v>
      </c>
      <c r="J36" s="5">
        <f t="shared" si="0"/>
        <v>0</v>
      </c>
      <c r="M36" s="5">
        <f t="shared" si="1"/>
        <v>0</v>
      </c>
    </row>
    <row r="37" spans="1:14">
      <c r="A37" s="9" t="s">
        <v>32</v>
      </c>
      <c r="B37" s="8" t="s">
        <v>158</v>
      </c>
      <c r="C37" s="5" t="s">
        <v>20</v>
      </c>
      <c r="J37" s="5">
        <f t="shared" si="0"/>
        <v>0</v>
      </c>
      <c r="M37" s="5">
        <f t="shared" si="1"/>
        <v>0</v>
      </c>
    </row>
    <row r="38" spans="1:14">
      <c r="A38" s="9" t="s">
        <v>15</v>
      </c>
      <c r="B38" s="9" t="s">
        <v>244</v>
      </c>
      <c r="C38" s="5" t="s">
        <v>20</v>
      </c>
      <c r="J38" s="5">
        <f t="shared" si="0"/>
        <v>0</v>
      </c>
      <c r="M38" s="5">
        <f t="shared" si="1"/>
        <v>0</v>
      </c>
    </row>
    <row r="39" spans="1:14">
      <c r="A39" s="9" t="s">
        <v>210</v>
      </c>
      <c r="B39" s="19" t="s">
        <v>209</v>
      </c>
      <c r="C39" s="5" t="s">
        <v>20</v>
      </c>
      <c r="J39" s="5">
        <f t="shared" si="0"/>
        <v>0</v>
      </c>
      <c r="M39" s="5">
        <f t="shared" si="1"/>
        <v>0</v>
      </c>
    </row>
    <row r="40" spans="1:14">
      <c r="A40" s="8" t="s">
        <v>24</v>
      </c>
      <c r="B40" s="8" t="s">
        <v>25</v>
      </c>
      <c r="C40" s="5" t="s">
        <v>20</v>
      </c>
      <c r="J40" s="5">
        <f t="shared" si="0"/>
        <v>0</v>
      </c>
      <c r="M40" s="5">
        <f t="shared" si="1"/>
        <v>0</v>
      </c>
    </row>
    <row r="41" spans="1:14">
      <c r="A41" s="6"/>
      <c r="B41" s="6"/>
      <c r="J41" s="5">
        <f t="shared" si="0"/>
        <v>0</v>
      </c>
      <c r="M41" s="5">
        <f t="shared" si="1"/>
        <v>0</v>
      </c>
    </row>
    <row r="42" spans="1:14">
      <c r="A42" s="6" t="s">
        <v>87</v>
      </c>
      <c r="B42" s="6" t="s">
        <v>88</v>
      </c>
      <c r="C42" s="5" t="s">
        <v>2</v>
      </c>
      <c r="J42" s="5">
        <f t="shared" si="0"/>
        <v>0</v>
      </c>
      <c r="M42" s="5">
        <f t="shared" si="1"/>
        <v>0</v>
      </c>
    </row>
    <row r="43" spans="1:14" s="5" customFormat="1">
      <c r="A43" s="24" t="s">
        <v>80</v>
      </c>
      <c r="B43" s="6" t="s">
        <v>121</v>
      </c>
      <c r="C43" s="5" t="s">
        <v>2</v>
      </c>
      <c r="J43" s="5">
        <f t="shared" si="0"/>
        <v>0</v>
      </c>
      <c r="M43" s="5">
        <f t="shared" si="1"/>
        <v>0</v>
      </c>
      <c r="N43" s="1"/>
    </row>
    <row r="44" spans="1:14">
      <c r="A44" s="6" t="s">
        <v>65</v>
      </c>
      <c r="B44" s="6" t="s">
        <v>218</v>
      </c>
      <c r="C44" s="5" t="s">
        <v>2</v>
      </c>
      <c r="J44" s="5">
        <f t="shared" si="0"/>
        <v>0</v>
      </c>
      <c r="M44" s="5">
        <f t="shared" si="1"/>
        <v>0</v>
      </c>
    </row>
    <row r="45" spans="1:14">
      <c r="A45" s="5" t="s">
        <v>22</v>
      </c>
      <c r="B45" s="5" t="s">
        <v>23</v>
      </c>
      <c r="C45" s="5" t="s">
        <v>2</v>
      </c>
      <c r="J45" s="5">
        <f t="shared" si="0"/>
        <v>0</v>
      </c>
      <c r="M45" s="5">
        <f t="shared" si="1"/>
        <v>0</v>
      </c>
    </row>
    <row r="46" spans="1:14">
      <c r="A46" s="5" t="s">
        <v>97</v>
      </c>
      <c r="B46" s="5" t="s">
        <v>16</v>
      </c>
      <c r="C46" s="5" t="s">
        <v>2</v>
      </c>
      <c r="J46" s="5">
        <f t="shared" si="0"/>
        <v>0</v>
      </c>
      <c r="M46" s="5">
        <f t="shared" si="1"/>
        <v>0</v>
      </c>
    </row>
    <row r="47" spans="1:14">
      <c r="A47" s="5" t="s">
        <v>97</v>
      </c>
      <c r="B47" s="5" t="s">
        <v>66</v>
      </c>
      <c r="C47" s="5" t="s">
        <v>2</v>
      </c>
      <c r="J47" s="5">
        <f t="shared" si="0"/>
        <v>0</v>
      </c>
      <c r="M47" s="5">
        <f t="shared" si="1"/>
        <v>0</v>
      </c>
    </row>
    <row r="48" spans="1:14" s="5" customFormat="1">
      <c r="A48" s="5" t="s">
        <v>72</v>
      </c>
      <c r="B48" s="5" t="s">
        <v>142</v>
      </c>
      <c r="C48" s="5" t="s">
        <v>2</v>
      </c>
      <c r="D48" s="5">
        <v>10</v>
      </c>
      <c r="E48" s="5">
        <v>5</v>
      </c>
      <c r="F48" s="5">
        <v>5</v>
      </c>
      <c r="G48" s="5">
        <v>5</v>
      </c>
      <c r="H48" s="5">
        <v>5</v>
      </c>
      <c r="I48" s="5">
        <v>5</v>
      </c>
      <c r="J48" s="5">
        <f t="shared" si="0"/>
        <v>35</v>
      </c>
      <c r="M48" s="5">
        <f t="shared" si="1"/>
        <v>35</v>
      </c>
    </row>
    <row r="49" spans="1:13" s="5" customFormat="1">
      <c r="A49" s="5" t="s">
        <v>117</v>
      </c>
      <c r="B49" s="5" t="s">
        <v>118</v>
      </c>
      <c r="C49" s="5" t="s">
        <v>2</v>
      </c>
      <c r="J49" s="5">
        <f t="shared" si="0"/>
        <v>0</v>
      </c>
      <c r="M49" s="5">
        <f t="shared" si="1"/>
        <v>0</v>
      </c>
    </row>
    <row r="50" spans="1:13" s="5" customFormat="1">
      <c r="A50" s="5" t="s">
        <v>64</v>
      </c>
      <c r="B50" s="5" t="s">
        <v>59</v>
      </c>
      <c r="C50" s="5" t="s">
        <v>2</v>
      </c>
      <c r="J50" s="5">
        <f t="shared" si="0"/>
        <v>0</v>
      </c>
      <c r="M50" s="5">
        <f t="shared" si="1"/>
        <v>0</v>
      </c>
    </row>
    <row r="51" spans="1:13">
      <c r="A51" s="6" t="s">
        <v>36</v>
      </c>
      <c r="B51" s="6" t="s">
        <v>90</v>
      </c>
      <c r="C51" s="5" t="s">
        <v>2</v>
      </c>
      <c r="J51" s="5">
        <f t="shared" si="0"/>
        <v>0</v>
      </c>
      <c r="M51" s="5">
        <f t="shared" si="1"/>
        <v>0</v>
      </c>
    </row>
    <row r="52" spans="1:13">
      <c r="A52" s="5" t="s">
        <v>185</v>
      </c>
      <c r="B52" s="5" t="s">
        <v>186</v>
      </c>
      <c r="C52" s="5" t="s">
        <v>2</v>
      </c>
      <c r="J52" s="5">
        <f t="shared" si="0"/>
        <v>0</v>
      </c>
      <c r="M52" s="5">
        <f t="shared" si="1"/>
        <v>0</v>
      </c>
    </row>
    <row r="53" spans="1:13">
      <c r="A53" s="7" t="s">
        <v>72</v>
      </c>
      <c r="B53" s="6" t="s">
        <v>91</v>
      </c>
      <c r="C53" s="5" t="s">
        <v>2</v>
      </c>
      <c r="J53" s="5">
        <f t="shared" si="0"/>
        <v>0</v>
      </c>
      <c r="M53" s="5">
        <f t="shared" si="1"/>
        <v>0</v>
      </c>
    </row>
    <row r="54" spans="1:13">
      <c r="A54" s="6" t="s">
        <v>75</v>
      </c>
      <c r="B54" s="6" t="s">
        <v>92</v>
      </c>
      <c r="C54" s="5" t="s">
        <v>2</v>
      </c>
      <c r="D54" s="5">
        <v>10</v>
      </c>
      <c r="E54" s="5">
        <v>5</v>
      </c>
      <c r="F54" s="5">
        <v>5</v>
      </c>
      <c r="G54" s="5">
        <v>5</v>
      </c>
      <c r="H54" s="5">
        <v>5</v>
      </c>
      <c r="I54" s="5">
        <v>0</v>
      </c>
      <c r="J54" s="5">
        <f t="shared" si="0"/>
        <v>30</v>
      </c>
      <c r="M54" s="5">
        <f t="shared" si="1"/>
        <v>30</v>
      </c>
    </row>
    <row r="55" spans="1:13">
      <c r="A55" s="6" t="s">
        <v>32</v>
      </c>
      <c r="B55" s="6" t="s">
        <v>33</v>
      </c>
      <c r="C55" s="5" t="s">
        <v>2</v>
      </c>
      <c r="J55" s="5">
        <f t="shared" si="0"/>
        <v>0</v>
      </c>
      <c r="M55" s="5">
        <f t="shared" si="1"/>
        <v>0</v>
      </c>
    </row>
    <row r="56" spans="1:13" s="5" customFormat="1">
      <c r="A56" s="6" t="s">
        <v>179</v>
      </c>
      <c r="B56" s="6" t="s">
        <v>180</v>
      </c>
      <c r="C56" s="5" t="s">
        <v>2</v>
      </c>
      <c r="J56" s="5">
        <f t="shared" si="0"/>
        <v>0</v>
      </c>
      <c r="M56" s="5">
        <f t="shared" si="1"/>
        <v>0</v>
      </c>
    </row>
    <row r="57" spans="1:13">
      <c r="A57" s="6" t="s">
        <v>34</v>
      </c>
      <c r="B57" s="6" t="s">
        <v>35</v>
      </c>
      <c r="C57" s="5" t="s">
        <v>2</v>
      </c>
      <c r="D57" s="5">
        <v>10</v>
      </c>
      <c r="E57" s="5">
        <v>0</v>
      </c>
      <c r="F57" s="5">
        <v>0</v>
      </c>
      <c r="G57" s="5">
        <v>0</v>
      </c>
      <c r="H57" s="5">
        <v>0</v>
      </c>
      <c r="I57" s="5">
        <v>0</v>
      </c>
      <c r="J57" s="5">
        <f t="shared" si="0"/>
        <v>10</v>
      </c>
      <c r="M57" s="5">
        <f t="shared" si="1"/>
        <v>10</v>
      </c>
    </row>
    <row r="58" spans="1:13">
      <c r="A58" s="6" t="s">
        <v>93</v>
      </c>
      <c r="B58" s="6" t="s">
        <v>94</v>
      </c>
      <c r="C58" s="5" t="s">
        <v>2</v>
      </c>
      <c r="J58" s="5">
        <f t="shared" si="0"/>
        <v>0</v>
      </c>
      <c r="M58" s="5">
        <f t="shared" si="1"/>
        <v>0</v>
      </c>
    </row>
    <row r="59" spans="1:13">
      <c r="A59" s="5" t="s">
        <v>17</v>
      </c>
      <c r="B59" s="5" t="s">
        <v>18</v>
      </c>
      <c r="C59" s="5" t="s">
        <v>2</v>
      </c>
      <c r="J59" s="5">
        <f t="shared" si="0"/>
        <v>0</v>
      </c>
      <c r="M59" s="5">
        <f t="shared" si="1"/>
        <v>0</v>
      </c>
    </row>
    <row r="60" spans="1:13">
      <c r="A60" s="5" t="s">
        <v>237</v>
      </c>
      <c r="B60" s="5" t="s">
        <v>123</v>
      </c>
      <c r="C60" s="5" t="s">
        <v>2</v>
      </c>
      <c r="J60" s="5">
        <f t="shared" si="0"/>
        <v>0</v>
      </c>
      <c r="M60" s="5">
        <f t="shared" si="1"/>
        <v>0</v>
      </c>
    </row>
    <row r="61" spans="1:13">
      <c r="A61" s="6" t="s">
        <v>14</v>
      </c>
      <c r="B61" s="6" t="s">
        <v>95</v>
      </c>
      <c r="C61" s="5" t="s">
        <v>2</v>
      </c>
      <c r="J61" s="5">
        <f t="shared" si="0"/>
        <v>0</v>
      </c>
      <c r="M61" s="5">
        <f t="shared" si="1"/>
        <v>0</v>
      </c>
    </row>
    <row r="62" spans="1:13">
      <c r="A62" s="5" t="s">
        <v>12</v>
      </c>
      <c r="B62" s="5" t="s">
        <v>13</v>
      </c>
      <c r="C62" s="5" t="s">
        <v>2</v>
      </c>
      <c r="J62" s="5">
        <f t="shared" si="0"/>
        <v>0</v>
      </c>
      <c r="M62" s="5">
        <f t="shared" si="1"/>
        <v>0</v>
      </c>
    </row>
    <row r="63" spans="1:13" s="5" customFormat="1">
      <c r="A63" s="5" t="s">
        <v>167</v>
      </c>
      <c r="B63" s="5" t="s">
        <v>166</v>
      </c>
      <c r="C63" s="5" t="s">
        <v>2</v>
      </c>
      <c r="J63" s="5">
        <f t="shared" si="0"/>
        <v>0</v>
      </c>
      <c r="M63" s="5">
        <f t="shared" si="1"/>
        <v>0</v>
      </c>
    </row>
    <row r="64" spans="1:13">
      <c r="A64" s="24" t="s">
        <v>127</v>
      </c>
      <c r="B64" s="24" t="s">
        <v>216</v>
      </c>
      <c r="C64" s="5" t="s">
        <v>2</v>
      </c>
      <c r="J64" s="5">
        <f t="shared" si="0"/>
        <v>0</v>
      </c>
      <c r="M64" s="5">
        <f t="shared" si="1"/>
        <v>0</v>
      </c>
    </row>
    <row r="65" spans="1:15">
      <c r="A65" s="6" t="s">
        <v>1</v>
      </c>
      <c r="B65" s="19" t="s">
        <v>139</v>
      </c>
      <c r="C65" s="5" t="s">
        <v>2</v>
      </c>
      <c r="J65" s="5">
        <f t="shared" si="0"/>
        <v>0</v>
      </c>
      <c r="M65" s="5">
        <f t="shared" si="1"/>
        <v>0</v>
      </c>
    </row>
    <row r="66" spans="1:15">
      <c r="C66" s="5" t="s">
        <v>53</v>
      </c>
      <c r="J66" s="5">
        <f t="shared" si="0"/>
        <v>0</v>
      </c>
      <c r="M66" s="5">
        <f t="shared" si="1"/>
        <v>0</v>
      </c>
    </row>
    <row r="67" spans="1:15">
      <c r="A67" s="6" t="s">
        <v>196</v>
      </c>
      <c r="B67" s="19" t="s">
        <v>195</v>
      </c>
      <c r="C67" s="5" t="s">
        <v>5</v>
      </c>
      <c r="D67" s="5">
        <v>10</v>
      </c>
      <c r="E67" s="5">
        <v>5</v>
      </c>
      <c r="F67" s="5">
        <v>5</v>
      </c>
      <c r="G67" s="5">
        <v>5</v>
      </c>
      <c r="H67" s="5">
        <v>0</v>
      </c>
      <c r="I67" s="5">
        <v>0</v>
      </c>
      <c r="J67" s="5">
        <f t="shared" si="0"/>
        <v>25</v>
      </c>
      <c r="M67" s="5">
        <f t="shared" si="1"/>
        <v>25</v>
      </c>
    </row>
    <row r="68" spans="1:15">
      <c r="A68" s="6" t="s">
        <v>26</v>
      </c>
      <c r="B68" s="6" t="s">
        <v>98</v>
      </c>
      <c r="C68" s="5" t="s">
        <v>5</v>
      </c>
      <c r="J68" s="5">
        <f t="shared" si="0"/>
        <v>0</v>
      </c>
      <c r="M68" s="5">
        <f t="shared" si="1"/>
        <v>0</v>
      </c>
    </row>
    <row r="69" spans="1:15" s="5" customFormat="1">
      <c r="A69" s="6" t="s">
        <v>24</v>
      </c>
      <c r="B69" s="6" t="s">
        <v>233</v>
      </c>
      <c r="C69" s="5" t="s">
        <v>5</v>
      </c>
      <c r="J69" s="5">
        <f t="shared" ref="J69" si="6">SUM(D69:I69)</f>
        <v>0</v>
      </c>
      <c r="M69" s="5">
        <f t="shared" ref="M69" si="7">J69+L69</f>
        <v>0</v>
      </c>
    </row>
    <row r="70" spans="1:15">
      <c r="A70" s="6" t="s">
        <v>153</v>
      </c>
      <c r="B70" s="6" t="s">
        <v>152</v>
      </c>
      <c r="C70" s="5" t="s">
        <v>5</v>
      </c>
      <c r="J70" s="5">
        <f t="shared" si="0"/>
        <v>0</v>
      </c>
      <c r="M70" s="5">
        <f t="shared" si="1"/>
        <v>0</v>
      </c>
    </row>
    <row r="71" spans="1:15" s="5" customFormat="1">
      <c r="A71" s="6" t="s">
        <v>101</v>
      </c>
      <c r="B71" s="6" t="s">
        <v>232</v>
      </c>
      <c r="C71" s="5" t="s">
        <v>5</v>
      </c>
      <c r="J71" s="5">
        <f t="shared" si="0"/>
        <v>0</v>
      </c>
      <c r="M71" s="5">
        <f t="shared" si="1"/>
        <v>0</v>
      </c>
    </row>
    <row r="72" spans="1:15">
      <c r="A72" s="24" t="s">
        <v>15</v>
      </c>
      <c r="B72" s="19" t="s">
        <v>131</v>
      </c>
      <c r="C72" s="5" t="s">
        <v>5</v>
      </c>
      <c r="D72" s="5">
        <v>10</v>
      </c>
      <c r="E72" s="5">
        <v>5</v>
      </c>
      <c r="F72" s="5">
        <v>5</v>
      </c>
      <c r="G72" s="5">
        <v>5</v>
      </c>
      <c r="H72" s="5">
        <v>5</v>
      </c>
      <c r="I72" s="5">
        <v>0</v>
      </c>
      <c r="J72" s="5">
        <f t="shared" ref="J72:J98" si="8">SUM(D72:I72)</f>
        <v>30</v>
      </c>
      <c r="M72" s="5">
        <f t="shared" ref="M72:M98" si="9">J72+L72</f>
        <v>30</v>
      </c>
    </row>
    <row r="73" spans="1:15">
      <c r="A73" s="6" t="s">
        <v>14</v>
      </c>
      <c r="B73" s="6" t="s">
        <v>219</v>
      </c>
      <c r="C73" s="5" t="s">
        <v>5</v>
      </c>
      <c r="D73" s="5">
        <v>10</v>
      </c>
      <c r="E73" s="5">
        <v>5</v>
      </c>
      <c r="F73" s="5">
        <v>5</v>
      </c>
      <c r="G73" s="5">
        <v>5</v>
      </c>
      <c r="H73" s="5">
        <v>5</v>
      </c>
      <c r="I73" s="5">
        <v>5</v>
      </c>
      <c r="J73" s="5">
        <f t="shared" si="8"/>
        <v>35</v>
      </c>
      <c r="M73" s="5">
        <f t="shared" si="9"/>
        <v>35</v>
      </c>
    </row>
    <row r="74" spans="1:15">
      <c r="A74" s="6" t="s">
        <v>8</v>
      </c>
      <c r="B74" s="6" t="s">
        <v>9</v>
      </c>
      <c r="C74" s="5" t="s">
        <v>5</v>
      </c>
      <c r="D74" s="5">
        <v>10</v>
      </c>
      <c r="E74" s="5">
        <v>5</v>
      </c>
      <c r="F74" s="5">
        <v>0</v>
      </c>
      <c r="G74" s="5">
        <v>0</v>
      </c>
      <c r="H74" s="5">
        <v>0</v>
      </c>
      <c r="I74" s="5">
        <v>0</v>
      </c>
      <c r="J74" s="5">
        <f t="shared" si="8"/>
        <v>15</v>
      </c>
      <c r="M74" s="5">
        <f t="shared" si="9"/>
        <v>15</v>
      </c>
    </row>
    <row r="75" spans="1:15">
      <c r="A75" s="6" t="s">
        <v>99</v>
      </c>
      <c r="B75" s="6" t="s">
        <v>16</v>
      </c>
      <c r="C75" s="5" t="s">
        <v>5</v>
      </c>
      <c r="J75" s="5">
        <f t="shared" si="8"/>
        <v>0</v>
      </c>
      <c r="M75" s="5">
        <f t="shared" si="9"/>
        <v>0</v>
      </c>
    </row>
    <row r="76" spans="1:15" s="5" customFormat="1">
      <c r="A76" s="6" t="s">
        <v>126</v>
      </c>
      <c r="B76" s="6" t="s">
        <v>149</v>
      </c>
      <c r="C76" s="5" t="s">
        <v>5</v>
      </c>
      <c r="J76" s="5">
        <f t="shared" si="8"/>
        <v>0</v>
      </c>
      <c r="M76" s="5">
        <f t="shared" si="9"/>
        <v>0</v>
      </c>
    </row>
    <row r="77" spans="1:15">
      <c r="A77" s="6" t="s">
        <v>31</v>
      </c>
      <c r="B77" s="6" t="s">
        <v>100</v>
      </c>
      <c r="C77" s="5" t="s">
        <v>5</v>
      </c>
      <c r="J77" s="5">
        <f t="shared" si="8"/>
        <v>0</v>
      </c>
      <c r="M77" s="5">
        <f t="shared" si="9"/>
        <v>0</v>
      </c>
    </row>
    <row r="78" spans="1:15" s="5" customFormat="1">
      <c r="A78" s="6" t="s">
        <v>101</v>
      </c>
      <c r="B78" s="6" t="s">
        <v>21</v>
      </c>
      <c r="C78" s="5" t="s">
        <v>5</v>
      </c>
      <c r="E78" s="2"/>
      <c r="F78" s="2"/>
      <c r="G78" s="2"/>
      <c r="H78" s="2"/>
      <c r="I78" s="2"/>
      <c r="J78" s="5">
        <f t="shared" si="8"/>
        <v>0</v>
      </c>
      <c r="K78" s="2"/>
      <c r="L78" s="2"/>
      <c r="M78" s="5">
        <f t="shared" si="9"/>
        <v>0</v>
      </c>
      <c r="O78" s="2"/>
    </row>
    <row r="79" spans="1:15" s="5" customFormat="1">
      <c r="A79" s="6" t="s">
        <v>126</v>
      </c>
      <c r="B79" s="19" t="s">
        <v>125</v>
      </c>
      <c r="C79" s="5" t="s">
        <v>5</v>
      </c>
      <c r="E79" s="2"/>
      <c r="F79" s="2"/>
      <c r="G79" s="2"/>
      <c r="H79" s="2"/>
      <c r="I79" s="2"/>
      <c r="J79" s="5">
        <f t="shared" si="8"/>
        <v>0</v>
      </c>
      <c r="K79" s="2"/>
      <c r="L79" s="2"/>
      <c r="M79" s="5">
        <f t="shared" si="9"/>
        <v>0</v>
      </c>
      <c r="O79" s="2"/>
    </row>
    <row r="80" spans="1:15">
      <c r="A80" s="6" t="s">
        <v>135</v>
      </c>
      <c r="B80" s="19" t="s">
        <v>136</v>
      </c>
      <c r="C80" s="5" t="s">
        <v>5</v>
      </c>
      <c r="J80" s="5">
        <f t="shared" si="8"/>
        <v>0</v>
      </c>
      <c r="M80" s="5">
        <f t="shared" si="9"/>
        <v>0</v>
      </c>
    </row>
    <row r="81" spans="1:15" s="5" customFormat="1">
      <c r="A81" s="6" t="s">
        <v>10</v>
      </c>
      <c r="B81" s="6" t="s">
        <v>11</v>
      </c>
      <c r="C81" s="5" t="s">
        <v>5</v>
      </c>
      <c r="D81" s="5">
        <v>10</v>
      </c>
      <c r="E81" s="5">
        <v>5</v>
      </c>
      <c r="F81" s="5">
        <v>5</v>
      </c>
      <c r="G81" s="5">
        <v>5</v>
      </c>
      <c r="H81" s="5">
        <v>5</v>
      </c>
      <c r="I81" s="5">
        <v>0</v>
      </c>
      <c r="J81" s="5">
        <f t="shared" si="8"/>
        <v>30</v>
      </c>
      <c r="M81" s="5">
        <f t="shared" si="9"/>
        <v>30</v>
      </c>
    </row>
    <row r="82" spans="1:15">
      <c r="A82" s="6" t="s">
        <v>129</v>
      </c>
      <c r="B82" s="6" t="s">
        <v>130</v>
      </c>
      <c r="C82" s="5" t="s">
        <v>5</v>
      </c>
      <c r="D82" s="5">
        <v>10</v>
      </c>
      <c r="E82" s="5">
        <v>5</v>
      </c>
      <c r="F82" s="5">
        <v>0</v>
      </c>
      <c r="G82" s="5">
        <v>0</v>
      </c>
      <c r="H82" s="5">
        <v>5</v>
      </c>
      <c r="I82" s="5">
        <v>5</v>
      </c>
      <c r="J82" s="5">
        <f t="shared" si="8"/>
        <v>25</v>
      </c>
      <c r="M82" s="5">
        <f t="shared" si="9"/>
        <v>25</v>
      </c>
    </row>
    <row r="83" spans="1:15">
      <c r="A83" s="6" t="s">
        <v>102</v>
      </c>
      <c r="B83" s="6" t="s">
        <v>103</v>
      </c>
      <c r="C83" s="5" t="s">
        <v>5</v>
      </c>
      <c r="D83" s="5">
        <v>10</v>
      </c>
      <c r="E83" s="5">
        <v>5</v>
      </c>
      <c r="F83" s="5">
        <v>5</v>
      </c>
      <c r="G83" s="5">
        <v>5</v>
      </c>
      <c r="H83" s="5">
        <v>5</v>
      </c>
      <c r="I83" s="5">
        <v>0</v>
      </c>
      <c r="J83" s="5">
        <f t="shared" si="8"/>
        <v>30</v>
      </c>
      <c r="M83" s="5">
        <f t="shared" si="9"/>
        <v>30</v>
      </c>
    </row>
    <row r="84" spans="1:15">
      <c r="A84" s="6" t="s">
        <v>22</v>
      </c>
      <c r="B84" s="6" t="s">
        <v>104</v>
      </c>
      <c r="C84" s="5" t="s">
        <v>5</v>
      </c>
      <c r="J84" s="5">
        <f t="shared" si="8"/>
        <v>0</v>
      </c>
      <c r="M84" s="5">
        <f t="shared" si="9"/>
        <v>0</v>
      </c>
    </row>
    <row r="85" spans="1:15">
      <c r="A85" s="6" t="s">
        <v>105</v>
      </c>
      <c r="B85" s="6" t="s">
        <v>106</v>
      </c>
      <c r="C85" s="5" t="s">
        <v>5</v>
      </c>
      <c r="J85" s="5">
        <f t="shared" si="8"/>
        <v>0</v>
      </c>
      <c r="M85" s="5">
        <f t="shared" si="9"/>
        <v>0</v>
      </c>
    </row>
    <row r="86" spans="1:15">
      <c r="A86" s="6" t="s">
        <v>107</v>
      </c>
      <c r="B86" s="6" t="s">
        <v>240</v>
      </c>
      <c r="C86" s="5" t="s">
        <v>5</v>
      </c>
      <c r="J86" s="5">
        <f t="shared" si="8"/>
        <v>0</v>
      </c>
      <c r="M86" s="5">
        <f t="shared" si="9"/>
        <v>0</v>
      </c>
    </row>
    <row r="87" spans="1:15" s="5" customFormat="1">
      <c r="A87" s="6" t="s">
        <v>190</v>
      </c>
      <c r="B87" s="6" t="s">
        <v>189</v>
      </c>
      <c r="C87" s="5" t="s">
        <v>5</v>
      </c>
      <c r="D87" s="5">
        <v>10</v>
      </c>
      <c r="E87" s="2">
        <v>5</v>
      </c>
      <c r="F87" s="2">
        <v>5</v>
      </c>
      <c r="G87" s="2">
        <v>5</v>
      </c>
      <c r="H87" s="2">
        <v>5</v>
      </c>
      <c r="I87" s="2">
        <v>5</v>
      </c>
      <c r="J87" s="5">
        <f t="shared" si="8"/>
        <v>35</v>
      </c>
      <c r="K87" s="2"/>
      <c r="L87" s="2"/>
      <c r="M87" s="5">
        <f t="shared" si="9"/>
        <v>35</v>
      </c>
      <c r="O87" s="2"/>
    </row>
    <row r="88" spans="1:15" s="5" customFormat="1">
      <c r="A88" s="24" t="s">
        <v>200</v>
      </c>
      <c r="B88" s="19" t="s">
        <v>198</v>
      </c>
      <c r="C88" s="5" t="s">
        <v>5</v>
      </c>
      <c r="J88" s="5">
        <f t="shared" si="8"/>
        <v>0</v>
      </c>
      <c r="M88" s="5">
        <f t="shared" si="9"/>
        <v>0</v>
      </c>
    </row>
    <row r="89" spans="1:15">
      <c r="A89" s="6" t="s">
        <v>111</v>
      </c>
      <c r="B89" s="6" t="s">
        <v>110</v>
      </c>
      <c r="C89" s="5" t="s">
        <v>5</v>
      </c>
      <c r="J89" s="5">
        <f t="shared" si="8"/>
        <v>0</v>
      </c>
      <c r="M89" s="5">
        <f t="shared" si="9"/>
        <v>0</v>
      </c>
    </row>
    <row r="90" spans="1:15">
      <c r="A90" s="5" t="s">
        <v>54</v>
      </c>
      <c r="B90" s="5" t="s">
        <v>55</v>
      </c>
      <c r="C90" s="5" t="s">
        <v>5</v>
      </c>
      <c r="J90" s="5">
        <f t="shared" si="8"/>
        <v>0</v>
      </c>
      <c r="M90" s="5">
        <f t="shared" si="9"/>
        <v>0</v>
      </c>
    </row>
    <row r="91" spans="1:15">
      <c r="B91" s="6"/>
      <c r="J91" s="5">
        <f t="shared" si="8"/>
        <v>0</v>
      </c>
      <c r="M91" s="5">
        <f t="shared" si="9"/>
        <v>0</v>
      </c>
    </row>
    <row r="92" spans="1:15">
      <c r="A92" s="6" t="s">
        <v>41</v>
      </c>
      <c r="B92" s="6" t="s">
        <v>202</v>
      </c>
      <c r="C92" s="5" t="s">
        <v>86</v>
      </c>
      <c r="J92" s="5">
        <f t="shared" si="8"/>
        <v>0</v>
      </c>
      <c r="M92" s="5">
        <f t="shared" si="9"/>
        <v>0</v>
      </c>
    </row>
    <row r="93" spans="1:15">
      <c r="A93" s="5" t="s">
        <v>3</v>
      </c>
      <c r="B93" s="5" t="s">
        <v>4</v>
      </c>
      <c r="C93" s="5" t="s">
        <v>86</v>
      </c>
      <c r="J93" s="5">
        <f t="shared" si="8"/>
        <v>0</v>
      </c>
      <c r="M93" s="5">
        <f t="shared" si="9"/>
        <v>0</v>
      </c>
    </row>
    <row r="94" spans="1:15">
      <c r="A94" s="9" t="s">
        <v>200</v>
      </c>
      <c r="B94" s="9" t="s">
        <v>202</v>
      </c>
      <c r="C94" s="5" t="s">
        <v>86</v>
      </c>
      <c r="J94" s="5">
        <f t="shared" si="8"/>
        <v>0</v>
      </c>
      <c r="M94" s="5">
        <f t="shared" si="9"/>
        <v>0</v>
      </c>
    </row>
    <row r="95" spans="1:15">
      <c r="A95" s="5" t="s">
        <v>200</v>
      </c>
      <c r="B95" s="5" t="s">
        <v>202</v>
      </c>
      <c r="C95" s="5" t="s">
        <v>86</v>
      </c>
      <c r="J95" s="5">
        <f t="shared" si="8"/>
        <v>0</v>
      </c>
      <c r="M95" s="5">
        <f t="shared" si="9"/>
        <v>0</v>
      </c>
    </row>
    <row r="96" spans="1:15">
      <c r="A96" s="5" t="s">
        <v>49</v>
      </c>
      <c r="B96" s="5" t="s">
        <v>50</v>
      </c>
      <c r="C96" s="5" t="s">
        <v>86</v>
      </c>
      <c r="J96" s="5">
        <f t="shared" si="8"/>
        <v>0</v>
      </c>
      <c r="M96" s="5">
        <f t="shared" si="9"/>
        <v>0</v>
      </c>
    </row>
    <row r="97" spans="1:13">
      <c r="A97" s="5" t="s">
        <v>30</v>
      </c>
      <c r="B97" s="5" t="s">
        <v>143</v>
      </c>
      <c r="C97" s="5" t="s">
        <v>86</v>
      </c>
      <c r="J97" s="5">
        <f t="shared" si="8"/>
        <v>0</v>
      </c>
      <c r="M97" s="5">
        <f t="shared" si="9"/>
        <v>0</v>
      </c>
    </row>
    <row r="98" spans="1:13">
      <c r="A98" s="5" t="s">
        <v>144</v>
      </c>
      <c r="B98" s="5" t="s">
        <v>145</v>
      </c>
      <c r="C98" s="5" t="s">
        <v>86</v>
      </c>
      <c r="J98" s="5">
        <f t="shared" si="8"/>
        <v>0</v>
      </c>
      <c r="M98" s="5">
        <f t="shared" si="9"/>
        <v>0</v>
      </c>
    </row>
    <row r="99" spans="1:13">
      <c r="J99" s="5">
        <f t="shared" ref="J99:J105" si="10">SUM(D99:I99)</f>
        <v>0</v>
      </c>
      <c r="M99" s="5">
        <f t="shared" ref="M99:M105" si="11">J99+L99</f>
        <v>0</v>
      </c>
    </row>
    <row r="100" spans="1:13">
      <c r="J100" s="5">
        <f t="shared" si="10"/>
        <v>0</v>
      </c>
      <c r="M100" s="5">
        <f t="shared" si="11"/>
        <v>0</v>
      </c>
    </row>
    <row r="101" spans="1:13">
      <c r="J101" s="5">
        <f t="shared" si="10"/>
        <v>0</v>
      </c>
      <c r="M101" s="5">
        <f t="shared" si="11"/>
        <v>0</v>
      </c>
    </row>
    <row r="102" spans="1:13">
      <c r="J102" s="5">
        <f t="shared" si="10"/>
        <v>0</v>
      </c>
      <c r="M102" s="5">
        <f t="shared" si="11"/>
        <v>0</v>
      </c>
    </row>
    <row r="103" spans="1:13">
      <c r="A103" s="5" t="s">
        <v>200</v>
      </c>
      <c r="B103" s="5" t="s">
        <v>202</v>
      </c>
      <c r="C103" s="5" t="s">
        <v>86</v>
      </c>
      <c r="J103" s="5">
        <f t="shared" si="10"/>
        <v>0</v>
      </c>
      <c r="M103" s="5">
        <f t="shared" si="11"/>
        <v>0</v>
      </c>
    </row>
    <row r="104" spans="1:13">
      <c r="A104" s="5" t="s">
        <v>200</v>
      </c>
      <c r="B104" s="5" t="s">
        <v>202</v>
      </c>
      <c r="C104" s="5" t="s">
        <v>203</v>
      </c>
      <c r="J104" s="5">
        <f t="shared" si="10"/>
        <v>0</v>
      </c>
      <c r="M104" s="5">
        <f t="shared" si="11"/>
        <v>0</v>
      </c>
    </row>
    <row r="105" spans="1:13">
      <c r="J105" s="5">
        <f t="shared" si="10"/>
        <v>0</v>
      </c>
      <c r="M105" s="5">
        <f t="shared" si="11"/>
        <v>0</v>
      </c>
    </row>
  </sheetData>
  <sortState ref="A2:F10">
    <sortCondition ref="B1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I98"/>
  <sheetViews>
    <sheetView workbookViewId="0">
      <selection activeCell="B12" sqref="B12"/>
    </sheetView>
  </sheetViews>
  <sheetFormatPr defaultRowHeight="15"/>
  <cols>
    <col min="1" max="1" width="7.7109375" style="5" customWidth="1"/>
    <col min="2" max="2" width="24" style="5" customWidth="1"/>
    <col min="3" max="4" width="7.42578125" style="5" customWidth="1"/>
    <col min="5" max="7" width="9.140625" style="5"/>
    <col min="8" max="8" width="8.28515625" bestFit="1" customWidth="1"/>
    <col min="9" max="9" width="11.85546875" bestFit="1" customWidth="1"/>
    <col min="10" max="10" width="14" bestFit="1" customWidth="1"/>
  </cols>
  <sheetData>
    <row r="1" spans="1:8">
      <c r="A1" s="5" t="s">
        <v>51</v>
      </c>
      <c r="B1" s="5" t="s">
        <v>0</v>
      </c>
      <c r="C1" s="5" t="s">
        <v>57</v>
      </c>
      <c r="G1" s="5" t="s">
        <v>63</v>
      </c>
    </row>
    <row r="2" spans="1:8">
      <c r="A2" s="6" t="s">
        <v>70</v>
      </c>
      <c r="B2" s="6" t="s">
        <v>67</v>
      </c>
      <c r="C2" s="5" t="s">
        <v>46</v>
      </c>
      <c r="G2" s="5">
        <f>D2+F2</f>
        <v>0</v>
      </c>
    </row>
    <row r="3" spans="1:8">
      <c r="A3" s="5" t="s">
        <v>44</v>
      </c>
      <c r="B3" s="5" t="s">
        <v>45</v>
      </c>
      <c r="C3" s="5" t="s">
        <v>46</v>
      </c>
      <c r="G3" s="5">
        <f t="shared" ref="G3:G90" si="0">D3+F3</f>
        <v>0</v>
      </c>
    </row>
    <row r="4" spans="1:8">
      <c r="A4" s="6" t="s">
        <v>197</v>
      </c>
      <c r="B4" s="6" t="s">
        <v>194</v>
      </c>
      <c r="C4" s="5" t="s">
        <v>46</v>
      </c>
      <c r="G4" s="5">
        <f t="shared" si="0"/>
        <v>0</v>
      </c>
      <c r="H4" s="1"/>
    </row>
    <row r="5" spans="1:8">
      <c r="A5" s="6" t="s">
        <v>71</v>
      </c>
      <c r="B5" s="6" t="s">
        <v>68</v>
      </c>
      <c r="C5" s="5" t="s">
        <v>46</v>
      </c>
      <c r="G5" s="5">
        <f t="shared" si="0"/>
        <v>0</v>
      </c>
      <c r="H5" s="1"/>
    </row>
    <row r="6" spans="1:8">
      <c r="A6" s="5" t="s">
        <v>8</v>
      </c>
      <c r="B6" s="5" t="s">
        <v>60</v>
      </c>
      <c r="C6" s="5" t="s">
        <v>46</v>
      </c>
      <c r="G6" s="5">
        <f t="shared" si="0"/>
        <v>0</v>
      </c>
      <c r="H6" s="1"/>
    </row>
    <row r="7" spans="1:8">
      <c r="A7" s="6" t="s">
        <v>10</v>
      </c>
      <c r="B7" s="6" t="s">
        <v>205</v>
      </c>
      <c r="C7" s="5" t="s">
        <v>46</v>
      </c>
      <c r="G7" s="5">
        <f t="shared" si="0"/>
        <v>0</v>
      </c>
      <c r="H7" s="1"/>
    </row>
    <row r="8" spans="1:8">
      <c r="A8" s="6"/>
      <c r="B8" s="6"/>
      <c r="H8" s="1"/>
    </row>
    <row r="9" spans="1:8">
      <c r="A9" s="6" t="s">
        <v>73</v>
      </c>
      <c r="B9" s="6" t="s">
        <v>69</v>
      </c>
      <c r="C9" s="5" t="s">
        <v>37</v>
      </c>
      <c r="G9" s="5">
        <f t="shared" si="0"/>
        <v>0</v>
      </c>
      <c r="H9" s="1"/>
    </row>
    <row r="10" spans="1:8">
      <c r="A10" s="6" t="s">
        <v>6</v>
      </c>
      <c r="B10" s="6" t="s">
        <v>74</v>
      </c>
      <c r="C10" s="5" t="s">
        <v>37</v>
      </c>
      <c r="G10" s="5">
        <f t="shared" si="0"/>
        <v>0</v>
      </c>
      <c r="H10" s="1"/>
    </row>
    <row r="11" spans="1:8">
      <c r="A11" s="5" t="s">
        <v>28</v>
      </c>
      <c r="B11" s="5" t="s">
        <v>43</v>
      </c>
      <c r="C11" s="5" t="s">
        <v>37</v>
      </c>
      <c r="G11" s="5">
        <f t="shared" si="0"/>
        <v>0</v>
      </c>
      <c r="H11" s="1"/>
    </row>
    <row r="12" spans="1:8">
      <c r="A12" s="5" t="s">
        <v>247</v>
      </c>
      <c r="B12" s="5" t="s">
        <v>248</v>
      </c>
      <c r="C12" s="5" t="s">
        <v>37</v>
      </c>
      <c r="G12" s="5">
        <f t="shared" si="0"/>
        <v>0</v>
      </c>
      <c r="H12" s="1"/>
    </row>
    <row r="13" spans="1:8">
      <c r="A13" s="5" t="s">
        <v>217</v>
      </c>
      <c r="B13" s="5" t="s">
        <v>218</v>
      </c>
      <c r="C13" s="5" t="s">
        <v>37</v>
      </c>
      <c r="G13" s="5">
        <f t="shared" si="0"/>
        <v>0</v>
      </c>
      <c r="H13" s="1"/>
    </row>
    <row r="14" spans="1:8">
      <c r="A14" s="10" t="s">
        <v>31</v>
      </c>
      <c r="B14" s="5" t="s">
        <v>112</v>
      </c>
      <c r="C14" s="5" t="s">
        <v>37</v>
      </c>
      <c r="G14" s="5">
        <f t="shared" si="0"/>
        <v>0</v>
      </c>
      <c r="H14" s="1"/>
    </row>
    <row r="15" spans="1:8" s="5" customFormat="1">
      <c r="A15" s="10" t="s">
        <v>22</v>
      </c>
      <c r="B15" s="20" t="s">
        <v>132</v>
      </c>
      <c r="C15" s="5" t="s">
        <v>37</v>
      </c>
      <c r="D15" s="2"/>
      <c r="E15" s="2"/>
      <c r="F15" s="2"/>
      <c r="G15" s="5">
        <f t="shared" si="0"/>
        <v>0</v>
      </c>
    </row>
    <row r="16" spans="1:8" s="5" customFormat="1">
      <c r="A16" s="10" t="s">
        <v>31</v>
      </c>
      <c r="B16" s="20" t="s">
        <v>119</v>
      </c>
      <c r="C16" s="5" t="s">
        <v>37</v>
      </c>
      <c r="G16" s="5">
        <f t="shared" si="0"/>
        <v>0</v>
      </c>
      <c r="H16" s="1"/>
    </row>
    <row r="17" spans="1:8">
      <c r="A17" s="10"/>
      <c r="H17" s="1"/>
    </row>
    <row r="18" spans="1:8">
      <c r="A18" s="6" t="s">
        <v>75</v>
      </c>
      <c r="B18" s="6" t="s">
        <v>76</v>
      </c>
      <c r="C18" s="5" t="s">
        <v>20</v>
      </c>
      <c r="G18" s="5">
        <f t="shared" si="0"/>
        <v>0</v>
      </c>
      <c r="H18" s="1"/>
    </row>
    <row r="19" spans="1:8">
      <c r="A19" s="6" t="s">
        <v>19</v>
      </c>
      <c r="B19" s="6" t="s">
        <v>77</v>
      </c>
      <c r="C19" s="5" t="s">
        <v>20</v>
      </c>
      <c r="G19" s="5">
        <f t="shared" si="0"/>
        <v>0</v>
      </c>
      <c r="H19" s="1"/>
    </row>
    <row r="20" spans="1:8">
      <c r="A20" s="6" t="s">
        <v>226</v>
      </c>
      <c r="B20" s="6" t="s">
        <v>225</v>
      </c>
      <c r="C20" s="5" t="s">
        <v>20</v>
      </c>
      <c r="G20" s="5">
        <f t="shared" si="0"/>
        <v>0</v>
      </c>
      <c r="H20" s="1"/>
    </row>
    <row r="21" spans="1:8" s="5" customFormat="1">
      <c r="A21" s="5" t="s">
        <v>181</v>
      </c>
      <c r="B21" s="5" t="s">
        <v>187</v>
      </c>
      <c r="C21" s="5" t="s">
        <v>20</v>
      </c>
      <c r="G21" s="5">
        <f t="shared" ref="G21" si="1">D21+F21</f>
        <v>0</v>
      </c>
      <c r="H21" s="1"/>
    </row>
    <row r="22" spans="1:8">
      <c r="A22" s="6" t="s">
        <v>78</v>
      </c>
      <c r="B22" s="6" t="s">
        <v>79</v>
      </c>
      <c r="C22" s="5" t="s">
        <v>20</v>
      </c>
      <c r="G22" s="5">
        <f t="shared" si="0"/>
        <v>0</v>
      </c>
      <c r="H22" s="1"/>
    </row>
    <row r="23" spans="1:8" s="5" customFormat="1">
      <c r="A23" s="30" t="s">
        <v>127</v>
      </c>
      <c r="B23" s="31" t="s">
        <v>128</v>
      </c>
      <c r="C23" s="5" t="s">
        <v>20</v>
      </c>
      <c r="G23" s="5">
        <f t="shared" si="0"/>
        <v>0</v>
      </c>
      <c r="H23" s="1"/>
    </row>
    <row r="24" spans="1:8">
      <c r="A24" s="6" t="s">
        <v>85</v>
      </c>
      <c r="B24" s="6" t="s">
        <v>84</v>
      </c>
      <c r="C24" s="5" t="s">
        <v>20</v>
      </c>
      <c r="G24" s="5">
        <f t="shared" si="0"/>
        <v>0</v>
      </c>
      <c r="H24" s="1"/>
    </row>
    <row r="25" spans="1:8" s="5" customFormat="1">
      <c r="A25" s="6" t="s">
        <v>229</v>
      </c>
      <c r="B25" s="6" t="s">
        <v>230</v>
      </c>
      <c r="C25" s="5" t="s">
        <v>20</v>
      </c>
      <c r="G25" s="5">
        <f t="shared" ref="G25" si="2">D25+F25</f>
        <v>0</v>
      </c>
      <c r="H25" s="1"/>
    </row>
    <row r="26" spans="1:8" s="5" customFormat="1">
      <c r="A26" s="6" t="s">
        <v>97</v>
      </c>
      <c r="B26" s="6" t="s">
        <v>154</v>
      </c>
      <c r="C26" s="5" t="s">
        <v>20</v>
      </c>
      <c r="G26" s="5">
        <f t="shared" ref="G26" si="3">D26+F26</f>
        <v>0</v>
      </c>
      <c r="H26" s="1"/>
    </row>
    <row r="27" spans="1:8">
      <c r="A27" s="6" t="s">
        <v>80</v>
      </c>
      <c r="B27" s="6" t="s">
        <v>81</v>
      </c>
      <c r="C27" s="5" t="s">
        <v>20</v>
      </c>
      <c r="G27" s="5">
        <f t="shared" si="0"/>
        <v>0</v>
      </c>
      <c r="H27" s="1"/>
    </row>
    <row r="28" spans="1:8" s="5" customFormat="1">
      <c r="A28" s="24" t="s">
        <v>214</v>
      </c>
      <c r="B28" s="35" t="s">
        <v>215</v>
      </c>
      <c r="C28" s="5" t="s">
        <v>20</v>
      </c>
      <c r="G28" s="5">
        <f t="shared" si="0"/>
        <v>0</v>
      </c>
      <c r="H28" s="1"/>
    </row>
    <row r="29" spans="1:8" s="5" customFormat="1">
      <c r="A29" s="5" t="s">
        <v>8</v>
      </c>
      <c r="B29" s="35" t="s">
        <v>207</v>
      </c>
      <c r="C29" s="5" t="s">
        <v>208</v>
      </c>
      <c r="G29" s="5">
        <f t="shared" si="0"/>
        <v>0</v>
      </c>
      <c r="H29" s="1"/>
    </row>
    <row r="30" spans="1:8">
      <c r="A30" s="6" t="s">
        <v>29</v>
      </c>
      <c r="B30" s="6" t="s">
        <v>82</v>
      </c>
      <c r="C30" s="5" t="s">
        <v>20</v>
      </c>
      <c r="G30" s="5">
        <f t="shared" si="0"/>
        <v>0</v>
      </c>
      <c r="H30" s="1"/>
    </row>
    <row r="31" spans="1:8">
      <c r="A31" s="6" t="s">
        <v>38</v>
      </c>
      <c r="B31" s="6" t="s">
        <v>39</v>
      </c>
      <c r="C31" s="5" t="s">
        <v>20</v>
      </c>
      <c r="G31" s="5">
        <f t="shared" si="0"/>
        <v>0</v>
      </c>
      <c r="H31" s="1"/>
    </row>
    <row r="32" spans="1:8">
      <c r="A32" s="8" t="s">
        <v>26</v>
      </c>
      <c r="B32" s="8" t="s">
        <v>27</v>
      </c>
      <c r="C32" s="5" t="s">
        <v>20</v>
      </c>
      <c r="G32" s="5">
        <f t="shared" si="0"/>
        <v>0</v>
      </c>
      <c r="H32" s="1"/>
    </row>
    <row r="33" spans="1:8">
      <c r="A33" s="8" t="s">
        <v>28</v>
      </c>
      <c r="B33" s="8" t="s">
        <v>96</v>
      </c>
      <c r="C33" s="5" t="s">
        <v>20</v>
      </c>
      <c r="G33" s="5">
        <f t="shared" si="0"/>
        <v>0</v>
      </c>
      <c r="H33" s="1"/>
    </row>
    <row r="34" spans="1:8">
      <c r="A34" s="24" t="s">
        <v>204</v>
      </c>
      <c r="B34" s="6" t="s">
        <v>42</v>
      </c>
      <c r="C34" s="5" t="s">
        <v>20</v>
      </c>
      <c r="G34" s="5">
        <f t="shared" si="0"/>
        <v>0</v>
      </c>
      <c r="H34" s="1"/>
    </row>
    <row r="35" spans="1:8" s="5" customFormat="1">
      <c r="A35" s="6" t="s">
        <v>64</v>
      </c>
      <c r="B35" s="6" t="s">
        <v>59</v>
      </c>
      <c r="C35" s="5" t="s">
        <v>20</v>
      </c>
      <c r="G35" s="5">
        <f t="shared" si="0"/>
        <v>0</v>
      </c>
      <c r="H35" s="1"/>
    </row>
    <row r="36" spans="1:8">
      <c r="A36" s="6" t="s">
        <v>41</v>
      </c>
      <c r="B36" s="6" t="s">
        <v>83</v>
      </c>
      <c r="C36" s="5" t="s">
        <v>20</v>
      </c>
      <c r="G36" s="5">
        <f t="shared" si="0"/>
        <v>0</v>
      </c>
      <c r="H36" s="1"/>
    </row>
    <row r="37" spans="1:8">
      <c r="A37" s="9" t="s">
        <v>32</v>
      </c>
      <c r="B37" s="8" t="s">
        <v>158</v>
      </c>
      <c r="C37" s="5" t="s">
        <v>20</v>
      </c>
      <c r="G37" s="5">
        <f t="shared" si="0"/>
        <v>0</v>
      </c>
      <c r="H37" s="1"/>
    </row>
    <row r="38" spans="1:8">
      <c r="A38" s="9" t="s">
        <v>15</v>
      </c>
      <c r="B38" s="6" t="s">
        <v>244</v>
      </c>
      <c r="C38" s="5" t="s">
        <v>20</v>
      </c>
      <c r="G38" s="5">
        <f t="shared" si="0"/>
        <v>0</v>
      </c>
      <c r="H38" s="1"/>
    </row>
    <row r="39" spans="1:8">
      <c r="A39" s="9" t="s">
        <v>210</v>
      </c>
      <c r="B39" s="19" t="s">
        <v>209</v>
      </c>
      <c r="C39" s="5" t="s">
        <v>20</v>
      </c>
      <c r="G39" s="5">
        <f t="shared" si="0"/>
        <v>0</v>
      </c>
      <c r="H39" s="1"/>
    </row>
    <row r="40" spans="1:8">
      <c r="A40" s="8" t="s">
        <v>24</v>
      </c>
      <c r="B40" s="8" t="s">
        <v>25</v>
      </c>
      <c r="C40" s="5" t="s">
        <v>20</v>
      </c>
      <c r="G40" s="5">
        <f t="shared" si="0"/>
        <v>0</v>
      </c>
      <c r="H40" s="1"/>
    </row>
    <row r="41" spans="1:8">
      <c r="A41" s="6"/>
      <c r="B41" s="6"/>
      <c r="H41" s="1"/>
    </row>
    <row r="42" spans="1:8">
      <c r="A42" s="6" t="s">
        <v>87</v>
      </c>
      <c r="B42" s="6" t="s">
        <v>88</v>
      </c>
      <c r="C42" s="5" t="s">
        <v>2</v>
      </c>
      <c r="G42" s="5">
        <f t="shared" si="0"/>
        <v>0</v>
      </c>
    </row>
    <row r="43" spans="1:8" s="5" customFormat="1">
      <c r="A43" s="24" t="s">
        <v>80</v>
      </c>
      <c r="B43" s="6" t="s">
        <v>121</v>
      </c>
      <c r="C43" s="5" t="s">
        <v>2</v>
      </c>
      <c r="G43" s="5">
        <f t="shared" si="0"/>
        <v>0</v>
      </c>
      <c r="H43" s="1"/>
    </row>
    <row r="44" spans="1:8">
      <c r="A44" s="6" t="s">
        <v>65</v>
      </c>
      <c r="B44" s="6" t="s">
        <v>89</v>
      </c>
      <c r="C44" s="5" t="s">
        <v>2</v>
      </c>
      <c r="G44" s="5">
        <f t="shared" si="0"/>
        <v>0</v>
      </c>
    </row>
    <row r="45" spans="1:8">
      <c r="A45" s="5" t="s">
        <v>22</v>
      </c>
      <c r="B45" s="5" t="s">
        <v>23</v>
      </c>
      <c r="C45" s="5" t="s">
        <v>2</v>
      </c>
      <c r="G45" s="5">
        <f t="shared" si="0"/>
        <v>0</v>
      </c>
    </row>
    <row r="46" spans="1:8">
      <c r="A46" s="5" t="s">
        <v>97</v>
      </c>
      <c r="B46" s="5" t="s">
        <v>16</v>
      </c>
      <c r="C46" s="5" t="s">
        <v>2</v>
      </c>
      <c r="G46" s="5">
        <f t="shared" si="0"/>
        <v>0</v>
      </c>
    </row>
    <row r="47" spans="1:8">
      <c r="A47" s="5" t="s">
        <v>97</v>
      </c>
      <c r="B47" s="5" t="s">
        <v>66</v>
      </c>
      <c r="C47" s="5" t="s">
        <v>2</v>
      </c>
      <c r="G47" s="5">
        <f t="shared" si="0"/>
        <v>0</v>
      </c>
    </row>
    <row r="48" spans="1:8" s="5" customFormat="1">
      <c r="A48" s="5" t="s">
        <v>78</v>
      </c>
      <c r="B48" s="5" t="s">
        <v>142</v>
      </c>
      <c r="C48" s="5" t="s">
        <v>2</v>
      </c>
      <c r="G48" s="5">
        <f t="shared" ref="G48" si="4">D48+F48</f>
        <v>0</v>
      </c>
    </row>
    <row r="49" spans="1:9" s="5" customFormat="1">
      <c r="A49" s="5" t="s">
        <v>117</v>
      </c>
      <c r="B49" s="5" t="s">
        <v>118</v>
      </c>
      <c r="C49" s="5" t="s">
        <v>2</v>
      </c>
      <c r="D49" s="2"/>
      <c r="E49" s="2"/>
      <c r="F49" s="2"/>
      <c r="G49" s="5">
        <f t="shared" si="0"/>
        <v>0</v>
      </c>
      <c r="H49" s="2"/>
      <c r="I49" s="2"/>
    </row>
    <row r="50" spans="1:9" s="5" customFormat="1">
      <c r="A50" s="5" t="s">
        <v>64</v>
      </c>
      <c r="B50" s="5" t="s">
        <v>59</v>
      </c>
      <c r="C50" s="5" t="s">
        <v>2</v>
      </c>
      <c r="D50" s="2"/>
      <c r="E50" s="2"/>
      <c r="F50" s="2"/>
      <c r="G50" s="5">
        <f t="shared" si="0"/>
        <v>0</v>
      </c>
      <c r="H50" s="2"/>
      <c r="I50" s="2"/>
    </row>
    <row r="51" spans="1:9">
      <c r="A51" s="6" t="s">
        <v>36</v>
      </c>
      <c r="B51" s="6" t="s">
        <v>90</v>
      </c>
      <c r="C51" s="5" t="s">
        <v>2</v>
      </c>
      <c r="G51" s="5">
        <f t="shared" si="0"/>
        <v>0</v>
      </c>
    </row>
    <row r="52" spans="1:9">
      <c r="A52" s="5" t="s">
        <v>185</v>
      </c>
      <c r="B52" s="5" t="s">
        <v>186</v>
      </c>
      <c r="C52" s="5" t="s">
        <v>2</v>
      </c>
      <c r="G52" s="5">
        <f t="shared" si="0"/>
        <v>0</v>
      </c>
    </row>
    <row r="53" spans="1:9">
      <c r="A53" s="7" t="s">
        <v>72</v>
      </c>
      <c r="B53" s="6" t="s">
        <v>91</v>
      </c>
      <c r="C53" s="5" t="s">
        <v>2</v>
      </c>
      <c r="G53" s="5">
        <f t="shared" si="0"/>
        <v>0</v>
      </c>
    </row>
    <row r="54" spans="1:9">
      <c r="A54" s="6" t="s">
        <v>75</v>
      </c>
      <c r="B54" s="6" t="s">
        <v>92</v>
      </c>
      <c r="C54" s="5" t="s">
        <v>2</v>
      </c>
      <c r="G54" s="5">
        <f t="shared" si="0"/>
        <v>0</v>
      </c>
    </row>
    <row r="55" spans="1:9">
      <c r="A55" s="6" t="s">
        <v>32</v>
      </c>
      <c r="B55" s="6" t="s">
        <v>33</v>
      </c>
      <c r="C55" s="5" t="s">
        <v>2</v>
      </c>
      <c r="G55" s="5">
        <f t="shared" si="0"/>
        <v>0</v>
      </c>
    </row>
    <row r="56" spans="1:9" s="5" customFormat="1">
      <c r="A56" s="6" t="s">
        <v>179</v>
      </c>
      <c r="B56" s="6" t="s">
        <v>180</v>
      </c>
      <c r="C56" s="5" t="s">
        <v>2</v>
      </c>
      <c r="G56" s="5">
        <f t="shared" si="0"/>
        <v>0</v>
      </c>
      <c r="I56" s="2"/>
    </row>
    <row r="57" spans="1:9">
      <c r="A57" s="6" t="s">
        <v>34</v>
      </c>
      <c r="B57" s="6" t="s">
        <v>35</v>
      </c>
      <c r="C57" s="5" t="s">
        <v>2</v>
      </c>
      <c r="G57" s="5">
        <f t="shared" si="0"/>
        <v>0</v>
      </c>
    </row>
    <row r="58" spans="1:9">
      <c r="A58" s="6" t="s">
        <v>93</v>
      </c>
      <c r="B58" s="6" t="s">
        <v>94</v>
      </c>
      <c r="C58" s="5" t="s">
        <v>2</v>
      </c>
      <c r="G58" s="5">
        <f t="shared" si="0"/>
        <v>0</v>
      </c>
    </row>
    <row r="59" spans="1:9">
      <c r="A59" s="5" t="s">
        <v>17</v>
      </c>
      <c r="B59" s="5" t="s">
        <v>18</v>
      </c>
      <c r="C59" s="5" t="s">
        <v>2</v>
      </c>
      <c r="G59" s="5">
        <f t="shared" si="0"/>
        <v>0</v>
      </c>
    </row>
    <row r="60" spans="1:9">
      <c r="A60" s="5" t="s">
        <v>237</v>
      </c>
      <c r="B60" s="5" t="s">
        <v>123</v>
      </c>
      <c r="C60" s="5" t="s">
        <v>2</v>
      </c>
      <c r="G60" s="5">
        <f t="shared" si="0"/>
        <v>0</v>
      </c>
    </row>
    <row r="61" spans="1:9">
      <c r="A61" s="6" t="s">
        <v>14</v>
      </c>
      <c r="B61" s="6" t="s">
        <v>95</v>
      </c>
      <c r="C61" s="5" t="s">
        <v>2</v>
      </c>
      <c r="G61" s="5">
        <f t="shared" si="0"/>
        <v>0</v>
      </c>
    </row>
    <row r="62" spans="1:9">
      <c r="A62" s="5" t="s">
        <v>12</v>
      </c>
      <c r="B62" s="5" t="s">
        <v>13</v>
      </c>
      <c r="C62" s="5" t="s">
        <v>2</v>
      </c>
      <c r="G62" s="5">
        <f t="shared" si="0"/>
        <v>0</v>
      </c>
    </row>
    <row r="63" spans="1:9" s="5" customFormat="1">
      <c r="A63" s="5" t="s">
        <v>167</v>
      </c>
      <c r="B63" s="5" t="s">
        <v>166</v>
      </c>
      <c r="C63" s="5" t="s">
        <v>2</v>
      </c>
      <c r="G63" s="5">
        <f t="shared" si="0"/>
        <v>0</v>
      </c>
    </row>
    <row r="64" spans="1:9">
      <c r="A64" s="24" t="s">
        <v>127</v>
      </c>
      <c r="B64" s="24" t="s">
        <v>216</v>
      </c>
      <c r="C64" s="5" t="s">
        <v>2</v>
      </c>
      <c r="G64" s="5">
        <f t="shared" si="0"/>
        <v>0</v>
      </c>
    </row>
    <row r="65" spans="1:9" s="5" customFormat="1">
      <c r="A65" s="6" t="s">
        <v>1</v>
      </c>
      <c r="B65" s="6" t="s">
        <v>140</v>
      </c>
      <c r="C65" s="5" t="s">
        <v>2</v>
      </c>
      <c r="G65" s="5">
        <f t="shared" ref="G65" si="5">D65+F65</f>
        <v>0</v>
      </c>
    </row>
    <row r="66" spans="1:9">
      <c r="C66" s="5" t="s">
        <v>53</v>
      </c>
    </row>
    <row r="67" spans="1:9">
      <c r="A67" s="6" t="s">
        <v>196</v>
      </c>
      <c r="B67" s="19" t="s">
        <v>195</v>
      </c>
      <c r="C67" s="5" t="s">
        <v>5</v>
      </c>
      <c r="G67" s="5">
        <f t="shared" si="0"/>
        <v>0</v>
      </c>
    </row>
    <row r="68" spans="1:9">
      <c r="A68" s="6" t="s">
        <v>26</v>
      </c>
      <c r="B68" s="6" t="s">
        <v>98</v>
      </c>
      <c r="C68" s="5" t="s">
        <v>5</v>
      </c>
      <c r="G68" s="5">
        <f t="shared" si="0"/>
        <v>0</v>
      </c>
    </row>
    <row r="69" spans="1:9" s="5" customFormat="1">
      <c r="A69" s="6" t="s">
        <v>24</v>
      </c>
      <c r="B69" s="6" t="s">
        <v>233</v>
      </c>
      <c r="C69" s="5" t="s">
        <v>5</v>
      </c>
      <c r="G69" s="5">
        <f t="shared" ref="G69" si="6">D69+F69</f>
        <v>0</v>
      </c>
    </row>
    <row r="70" spans="1:9">
      <c r="A70" s="6" t="s">
        <v>153</v>
      </c>
      <c r="B70" s="6" t="s">
        <v>152</v>
      </c>
      <c r="C70" s="5" t="s">
        <v>5</v>
      </c>
      <c r="G70" s="5">
        <f t="shared" si="0"/>
        <v>0</v>
      </c>
    </row>
    <row r="71" spans="1:9" s="5" customFormat="1">
      <c r="A71" s="6" t="s">
        <v>24</v>
      </c>
      <c r="B71" s="6" t="s">
        <v>232</v>
      </c>
      <c r="C71" s="5" t="s">
        <v>5</v>
      </c>
      <c r="G71" s="5">
        <f t="shared" si="0"/>
        <v>0</v>
      </c>
    </row>
    <row r="72" spans="1:9">
      <c r="A72" s="24" t="s">
        <v>15</v>
      </c>
      <c r="B72" s="19" t="s">
        <v>131</v>
      </c>
      <c r="C72" s="5" t="s">
        <v>5</v>
      </c>
      <c r="G72" s="5">
        <f t="shared" si="0"/>
        <v>0</v>
      </c>
    </row>
    <row r="73" spans="1:9">
      <c r="A73" s="6" t="s">
        <v>217</v>
      </c>
      <c r="B73" s="6" t="s">
        <v>218</v>
      </c>
      <c r="C73" s="5" t="s">
        <v>5</v>
      </c>
      <c r="G73" s="5">
        <f t="shared" si="0"/>
        <v>0</v>
      </c>
    </row>
    <row r="74" spans="1:9">
      <c r="A74" s="6" t="s">
        <v>8</v>
      </c>
      <c r="B74" s="6" t="s">
        <v>9</v>
      </c>
      <c r="C74" s="5" t="s">
        <v>5</v>
      </c>
      <c r="G74" s="5">
        <f t="shared" si="0"/>
        <v>0</v>
      </c>
    </row>
    <row r="75" spans="1:9">
      <c r="A75" s="6" t="s">
        <v>99</v>
      </c>
      <c r="B75" s="6" t="s">
        <v>16</v>
      </c>
      <c r="C75" s="5" t="s">
        <v>5</v>
      </c>
      <c r="G75" s="5">
        <f t="shared" si="0"/>
        <v>0</v>
      </c>
    </row>
    <row r="76" spans="1:9" s="5" customFormat="1">
      <c r="A76" s="6" t="s">
        <v>126</v>
      </c>
      <c r="B76" s="6" t="s">
        <v>149</v>
      </c>
      <c r="C76" s="5" t="s">
        <v>5</v>
      </c>
      <c r="G76" s="5">
        <f t="shared" si="0"/>
        <v>0</v>
      </c>
    </row>
    <row r="77" spans="1:9">
      <c r="A77" s="6" t="s">
        <v>31</v>
      </c>
      <c r="B77" s="6" t="s">
        <v>100</v>
      </c>
      <c r="C77" s="5" t="s">
        <v>5</v>
      </c>
      <c r="G77" s="5">
        <f t="shared" si="0"/>
        <v>0</v>
      </c>
    </row>
    <row r="78" spans="1:9" s="5" customFormat="1">
      <c r="A78" s="6" t="s">
        <v>101</v>
      </c>
      <c r="B78" s="6" t="s">
        <v>21</v>
      </c>
      <c r="C78" s="5" t="s">
        <v>5</v>
      </c>
      <c r="G78" s="5">
        <f t="shared" si="0"/>
        <v>0</v>
      </c>
      <c r="I78" s="2"/>
    </row>
    <row r="79" spans="1:9">
      <c r="A79" s="6" t="s">
        <v>126</v>
      </c>
      <c r="B79" s="19" t="s">
        <v>125</v>
      </c>
      <c r="C79" s="5" t="s">
        <v>5</v>
      </c>
      <c r="D79" s="2"/>
      <c r="E79" s="2"/>
      <c r="F79" s="2"/>
      <c r="G79" s="5">
        <f t="shared" si="0"/>
        <v>0</v>
      </c>
    </row>
    <row r="80" spans="1:9" s="5" customFormat="1">
      <c r="A80" s="6" t="s">
        <v>135</v>
      </c>
      <c r="B80" s="19" t="s">
        <v>136</v>
      </c>
      <c r="C80" s="5" t="s">
        <v>5</v>
      </c>
      <c r="D80" s="2"/>
      <c r="E80" s="2"/>
      <c r="F80" s="2"/>
      <c r="G80" s="2"/>
    </row>
    <row r="81" spans="1:9" s="5" customFormat="1">
      <c r="A81" s="6" t="s">
        <v>10</v>
      </c>
      <c r="B81" s="6" t="s">
        <v>11</v>
      </c>
      <c r="C81" s="5" t="s">
        <v>5</v>
      </c>
      <c r="G81" s="5">
        <f t="shared" si="0"/>
        <v>0</v>
      </c>
    </row>
    <row r="82" spans="1:9">
      <c r="A82" s="6" t="s">
        <v>129</v>
      </c>
      <c r="B82" s="6" t="s">
        <v>130</v>
      </c>
      <c r="C82" s="5" t="s">
        <v>5</v>
      </c>
      <c r="G82" s="5">
        <f t="shared" si="0"/>
        <v>0</v>
      </c>
    </row>
    <row r="83" spans="1:9">
      <c r="A83" s="6" t="s">
        <v>102</v>
      </c>
      <c r="B83" s="6" t="s">
        <v>103</v>
      </c>
      <c r="C83" s="5" t="s">
        <v>5</v>
      </c>
      <c r="G83" s="5">
        <f t="shared" si="0"/>
        <v>0</v>
      </c>
    </row>
    <row r="84" spans="1:9">
      <c r="A84" s="6" t="s">
        <v>22</v>
      </c>
      <c r="B84" s="6" t="s">
        <v>104</v>
      </c>
      <c r="C84" s="5" t="s">
        <v>5</v>
      </c>
      <c r="G84" s="5">
        <f t="shared" si="0"/>
        <v>0</v>
      </c>
    </row>
    <row r="85" spans="1:9">
      <c r="A85" s="6" t="s">
        <v>105</v>
      </c>
      <c r="B85" s="6" t="s">
        <v>106</v>
      </c>
      <c r="C85" s="5" t="s">
        <v>5</v>
      </c>
      <c r="G85" s="5">
        <f t="shared" si="0"/>
        <v>0</v>
      </c>
    </row>
    <row r="86" spans="1:9">
      <c r="A86" s="6" t="s">
        <v>107</v>
      </c>
      <c r="B86" s="6" t="s">
        <v>240</v>
      </c>
      <c r="C86" s="5" t="s">
        <v>5</v>
      </c>
      <c r="G86" s="5">
        <f t="shared" si="0"/>
        <v>0</v>
      </c>
    </row>
    <row r="87" spans="1:9" s="5" customFormat="1">
      <c r="A87" s="6" t="s">
        <v>190</v>
      </c>
      <c r="B87" s="6" t="s">
        <v>189</v>
      </c>
      <c r="C87" s="5" t="s">
        <v>5</v>
      </c>
      <c r="G87" s="5">
        <f t="shared" si="0"/>
        <v>0</v>
      </c>
      <c r="I87" s="2"/>
    </row>
    <row r="88" spans="1:9" s="5" customFormat="1">
      <c r="A88" s="24" t="s">
        <v>200</v>
      </c>
      <c r="B88" s="19" t="s">
        <v>198</v>
      </c>
      <c r="C88" s="5" t="s">
        <v>5</v>
      </c>
      <c r="D88" s="2"/>
      <c r="E88" s="2"/>
      <c r="F88" s="2"/>
      <c r="G88" s="5">
        <f t="shared" si="0"/>
        <v>0</v>
      </c>
    </row>
    <row r="89" spans="1:9">
      <c r="A89" s="6" t="s">
        <v>111</v>
      </c>
      <c r="B89" s="6" t="s">
        <v>110</v>
      </c>
      <c r="C89" s="5" t="s">
        <v>5</v>
      </c>
      <c r="G89" s="5">
        <f t="shared" ref="G89" si="7">D89+F89</f>
        <v>0</v>
      </c>
    </row>
    <row r="90" spans="1:9">
      <c r="A90" s="5" t="s">
        <v>54</v>
      </c>
      <c r="B90" s="5" t="s">
        <v>55</v>
      </c>
      <c r="C90" s="5" t="s">
        <v>5</v>
      </c>
      <c r="G90" s="5">
        <f t="shared" si="0"/>
        <v>0</v>
      </c>
    </row>
    <row r="91" spans="1:9">
      <c r="B91" s="6"/>
    </row>
    <row r="92" spans="1:9">
      <c r="A92" s="6" t="s">
        <v>41</v>
      </c>
      <c r="B92" s="6" t="s">
        <v>138</v>
      </c>
      <c r="C92" s="5" t="s">
        <v>86</v>
      </c>
      <c r="G92" s="5">
        <f t="shared" ref="G92:G95" si="8">D92+F92</f>
        <v>0</v>
      </c>
    </row>
    <row r="93" spans="1:9">
      <c r="A93" s="5" t="s">
        <v>3</v>
      </c>
      <c r="B93" s="5" t="s">
        <v>4</v>
      </c>
      <c r="C93" s="5" t="s">
        <v>86</v>
      </c>
      <c r="G93" s="5">
        <f t="shared" si="8"/>
        <v>0</v>
      </c>
    </row>
    <row r="94" spans="1:9">
      <c r="A94" s="9" t="s">
        <v>14</v>
      </c>
      <c r="B94" s="9" t="s">
        <v>109</v>
      </c>
      <c r="C94" s="5" t="s">
        <v>86</v>
      </c>
      <c r="G94" s="5">
        <f t="shared" si="8"/>
        <v>0</v>
      </c>
    </row>
    <row r="95" spans="1:9">
      <c r="A95" s="5" t="s">
        <v>6</v>
      </c>
      <c r="B95" s="5" t="s">
        <v>7</v>
      </c>
      <c r="C95" s="5" t="s">
        <v>86</v>
      </c>
      <c r="G95" s="5">
        <f t="shared" si="8"/>
        <v>0</v>
      </c>
    </row>
    <row r="96" spans="1:9">
      <c r="A96" s="5" t="s">
        <v>49</v>
      </c>
      <c r="B96" s="5" t="s">
        <v>50</v>
      </c>
      <c r="C96" s="5" t="s">
        <v>86</v>
      </c>
      <c r="G96" s="5">
        <f t="shared" ref="G96:G98" si="9">D96+F96</f>
        <v>0</v>
      </c>
    </row>
    <row r="97" spans="1:7">
      <c r="A97" s="5" t="s">
        <v>30</v>
      </c>
      <c r="B97" s="5" t="s">
        <v>143</v>
      </c>
      <c r="C97" s="5" t="s">
        <v>86</v>
      </c>
      <c r="G97" s="5">
        <f t="shared" si="9"/>
        <v>0</v>
      </c>
    </row>
    <row r="98" spans="1:7">
      <c r="A98" s="5" t="s">
        <v>144</v>
      </c>
      <c r="B98" s="5" t="s">
        <v>145</v>
      </c>
      <c r="C98" s="5" t="s">
        <v>86</v>
      </c>
      <c r="G98" s="5">
        <f t="shared" si="9"/>
        <v>0</v>
      </c>
    </row>
  </sheetData>
  <sortState ref="A2:F32">
    <sortCondition ref="D1"/>
  </sortState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L98"/>
  <sheetViews>
    <sheetView topLeftCell="A19" workbookViewId="0">
      <selection activeCell="B38" sqref="B38"/>
    </sheetView>
  </sheetViews>
  <sheetFormatPr defaultRowHeight="15"/>
  <cols>
    <col min="1" max="1" width="7.7109375" style="5" customWidth="1"/>
    <col min="2" max="2" width="24" style="5" customWidth="1"/>
    <col min="3" max="4" width="7.42578125" style="5" customWidth="1"/>
    <col min="5" max="5" width="11.140625" style="5" customWidth="1"/>
    <col min="6" max="10" width="9.140625" style="5"/>
  </cols>
  <sheetData>
    <row r="1" spans="1:10">
      <c r="A1" s="5" t="s">
        <v>51</v>
      </c>
      <c r="B1" s="5" t="s">
        <v>0</v>
      </c>
      <c r="C1" s="5" t="s">
        <v>57</v>
      </c>
      <c r="D1" s="5" t="s">
        <v>162</v>
      </c>
      <c r="E1" s="5" t="s">
        <v>62</v>
      </c>
      <c r="F1" s="5" t="s">
        <v>114</v>
      </c>
      <c r="G1" s="5" t="s">
        <v>52</v>
      </c>
      <c r="H1" s="5" t="s">
        <v>113</v>
      </c>
      <c r="I1" s="2" t="s">
        <v>52</v>
      </c>
      <c r="J1" s="5" t="s">
        <v>58</v>
      </c>
    </row>
    <row r="2" spans="1:10">
      <c r="A2" s="6" t="s">
        <v>70</v>
      </c>
      <c r="B2" s="6" t="s">
        <v>67</v>
      </c>
      <c r="C2" s="5" t="s">
        <v>46</v>
      </c>
      <c r="H2" s="2"/>
      <c r="J2" s="2">
        <f>+D2+G2+I2+E2</f>
        <v>0</v>
      </c>
    </row>
    <row r="3" spans="1:10">
      <c r="A3" s="5" t="s">
        <v>44</v>
      </c>
      <c r="B3" s="5" t="s">
        <v>45</v>
      </c>
      <c r="C3" s="5" t="s">
        <v>46</v>
      </c>
      <c r="D3" s="5">
        <v>5</v>
      </c>
      <c r="E3" s="5">
        <v>10</v>
      </c>
      <c r="F3" s="5">
        <v>2</v>
      </c>
      <c r="G3" s="5">
        <v>9</v>
      </c>
      <c r="H3" s="5">
        <v>2</v>
      </c>
      <c r="I3" s="5">
        <v>9</v>
      </c>
      <c r="J3" s="2">
        <f t="shared" ref="J3:J72" si="0">+D3+G3+I3+E3</f>
        <v>33</v>
      </c>
    </row>
    <row r="4" spans="1:10">
      <c r="A4" s="6" t="s">
        <v>197</v>
      </c>
      <c r="B4" s="6" t="s">
        <v>194</v>
      </c>
      <c r="C4" s="5" t="s">
        <v>46</v>
      </c>
      <c r="J4" s="2">
        <f t="shared" si="0"/>
        <v>0</v>
      </c>
    </row>
    <row r="5" spans="1:10">
      <c r="A5" s="6" t="s">
        <v>71</v>
      </c>
      <c r="B5" s="6" t="s">
        <v>68</v>
      </c>
      <c r="C5" s="5" t="s">
        <v>46</v>
      </c>
      <c r="J5" s="2">
        <f t="shared" si="0"/>
        <v>0</v>
      </c>
    </row>
    <row r="6" spans="1:10">
      <c r="A6" s="5" t="s">
        <v>8</v>
      </c>
      <c r="B6" s="5" t="s">
        <v>60</v>
      </c>
      <c r="C6" s="5" t="s">
        <v>46</v>
      </c>
      <c r="J6" s="2">
        <f t="shared" si="0"/>
        <v>0</v>
      </c>
    </row>
    <row r="7" spans="1:10">
      <c r="A7" s="6" t="s">
        <v>10</v>
      </c>
      <c r="B7" s="6" t="s">
        <v>205</v>
      </c>
      <c r="C7" s="5" t="s">
        <v>46</v>
      </c>
      <c r="D7" s="5">
        <v>5</v>
      </c>
      <c r="E7" s="5">
        <v>10</v>
      </c>
      <c r="F7" s="5">
        <v>1</v>
      </c>
      <c r="G7" s="5">
        <v>12</v>
      </c>
      <c r="H7" s="5">
        <v>1</v>
      </c>
      <c r="I7" s="5">
        <v>12</v>
      </c>
      <c r="J7" s="2">
        <f t="shared" si="0"/>
        <v>39</v>
      </c>
    </row>
    <row r="8" spans="1:10">
      <c r="A8" s="6"/>
      <c r="B8" s="6"/>
      <c r="J8" s="2">
        <f t="shared" si="0"/>
        <v>0</v>
      </c>
    </row>
    <row r="9" spans="1:10">
      <c r="A9" s="6" t="s">
        <v>73</v>
      </c>
      <c r="B9" s="6" t="s">
        <v>69</v>
      </c>
      <c r="C9" s="5" t="s">
        <v>37</v>
      </c>
      <c r="J9" s="2">
        <f t="shared" si="0"/>
        <v>0</v>
      </c>
    </row>
    <row r="10" spans="1:10">
      <c r="A10" s="6" t="s">
        <v>6</v>
      </c>
      <c r="B10" s="6" t="s">
        <v>74</v>
      </c>
      <c r="C10" s="5" t="s">
        <v>37</v>
      </c>
      <c r="J10" s="2">
        <f t="shared" si="0"/>
        <v>0</v>
      </c>
    </row>
    <row r="11" spans="1:10">
      <c r="A11" s="5" t="s">
        <v>28</v>
      </c>
      <c r="B11" s="5" t="s">
        <v>43</v>
      </c>
      <c r="C11" s="5" t="s">
        <v>37</v>
      </c>
      <c r="J11" s="2">
        <f t="shared" si="0"/>
        <v>0</v>
      </c>
    </row>
    <row r="12" spans="1:10">
      <c r="A12" s="5" t="s">
        <v>217</v>
      </c>
      <c r="B12" s="5" t="s">
        <v>218</v>
      </c>
      <c r="C12" s="5" t="s">
        <v>37</v>
      </c>
      <c r="J12" s="2">
        <f t="shared" si="0"/>
        <v>0</v>
      </c>
    </row>
    <row r="13" spans="1:10">
      <c r="A13" s="5" t="s">
        <v>217</v>
      </c>
      <c r="B13" s="5" t="s">
        <v>218</v>
      </c>
      <c r="C13" s="5" t="s">
        <v>37</v>
      </c>
      <c r="J13" s="2">
        <f t="shared" si="0"/>
        <v>0</v>
      </c>
    </row>
    <row r="14" spans="1:10">
      <c r="A14" s="10" t="s">
        <v>31</v>
      </c>
      <c r="B14" s="5" t="s">
        <v>112</v>
      </c>
      <c r="C14" s="5" t="s">
        <v>37</v>
      </c>
      <c r="J14" s="2">
        <f t="shared" si="0"/>
        <v>0</v>
      </c>
    </row>
    <row r="15" spans="1:10" s="5" customFormat="1">
      <c r="A15" s="10" t="s">
        <v>22</v>
      </c>
      <c r="B15" s="20" t="s">
        <v>132</v>
      </c>
      <c r="C15" s="5" t="s">
        <v>37</v>
      </c>
      <c r="D15" s="2"/>
      <c r="E15" s="2"/>
      <c r="F15" s="2"/>
      <c r="G15" s="2"/>
      <c r="H15" s="2"/>
      <c r="J15" s="2">
        <f t="shared" si="0"/>
        <v>0</v>
      </c>
    </row>
    <row r="16" spans="1:10" s="5" customFormat="1">
      <c r="A16" s="10" t="s">
        <v>120</v>
      </c>
      <c r="B16" s="5" t="s">
        <v>119</v>
      </c>
      <c r="C16" s="5" t="s">
        <v>37</v>
      </c>
      <c r="J16" s="2">
        <f t="shared" si="0"/>
        <v>0</v>
      </c>
    </row>
    <row r="17" spans="1:10">
      <c r="A17" s="10"/>
      <c r="J17" s="2">
        <f t="shared" si="0"/>
        <v>0</v>
      </c>
    </row>
    <row r="18" spans="1:10">
      <c r="A18" s="6" t="s">
        <v>75</v>
      </c>
      <c r="B18" s="6" t="s">
        <v>76</v>
      </c>
      <c r="C18" s="5" t="s">
        <v>20</v>
      </c>
      <c r="J18" s="2">
        <f t="shared" si="0"/>
        <v>0</v>
      </c>
    </row>
    <row r="19" spans="1:10">
      <c r="A19" s="6" t="s">
        <v>19</v>
      </c>
      <c r="B19" s="6" t="s">
        <v>77</v>
      </c>
      <c r="C19" s="5" t="s">
        <v>20</v>
      </c>
      <c r="J19" s="2">
        <f t="shared" si="0"/>
        <v>0</v>
      </c>
    </row>
    <row r="20" spans="1:10">
      <c r="A20" s="6" t="s">
        <v>226</v>
      </c>
      <c r="B20" s="6" t="s">
        <v>225</v>
      </c>
      <c r="C20" s="5" t="s">
        <v>20</v>
      </c>
      <c r="D20" s="5">
        <v>5</v>
      </c>
      <c r="E20" s="5">
        <v>10</v>
      </c>
      <c r="F20" s="5" t="s">
        <v>227</v>
      </c>
      <c r="G20" s="5">
        <v>0</v>
      </c>
      <c r="H20" s="5" t="s">
        <v>224</v>
      </c>
      <c r="I20" s="5">
        <v>0</v>
      </c>
      <c r="J20" s="2">
        <f t="shared" si="0"/>
        <v>15</v>
      </c>
    </row>
    <row r="21" spans="1:10" s="5" customFormat="1">
      <c r="A21" s="5" t="s">
        <v>181</v>
      </c>
      <c r="B21" s="5" t="s">
        <v>187</v>
      </c>
      <c r="C21" s="5" t="s">
        <v>20</v>
      </c>
      <c r="J21" s="2">
        <f t="shared" si="0"/>
        <v>0</v>
      </c>
    </row>
    <row r="22" spans="1:10">
      <c r="A22" s="6" t="s">
        <v>78</v>
      </c>
      <c r="B22" s="6" t="s">
        <v>79</v>
      </c>
      <c r="C22" s="5" t="s">
        <v>20</v>
      </c>
      <c r="J22" s="2">
        <f t="shared" si="0"/>
        <v>0</v>
      </c>
    </row>
    <row r="23" spans="1:10" s="5" customFormat="1">
      <c r="A23" s="30" t="s">
        <v>127</v>
      </c>
      <c r="B23" s="31" t="s">
        <v>128</v>
      </c>
      <c r="C23" s="5" t="s">
        <v>20</v>
      </c>
      <c r="J23" s="2">
        <f t="shared" si="0"/>
        <v>0</v>
      </c>
    </row>
    <row r="24" spans="1:10">
      <c r="A24" s="6" t="s">
        <v>85</v>
      </c>
      <c r="B24" s="6" t="s">
        <v>84</v>
      </c>
      <c r="C24" s="5" t="s">
        <v>20</v>
      </c>
      <c r="J24" s="2">
        <f t="shared" si="0"/>
        <v>0</v>
      </c>
    </row>
    <row r="25" spans="1:10" s="5" customFormat="1">
      <c r="A25" s="6" t="s">
        <v>229</v>
      </c>
      <c r="B25" s="6" t="s">
        <v>230</v>
      </c>
      <c r="C25" s="5" t="s">
        <v>20</v>
      </c>
      <c r="J25" s="2">
        <f t="shared" ref="J25" si="1">+D25+G25+I25+E25</f>
        <v>0</v>
      </c>
    </row>
    <row r="26" spans="1:10" s="5" customFormat="1">
      <c r="A26" s="6" t="s">
        <v>97</v>
      </c>
      <c r="B26" s="6" t="s">
        <v>154</v>
      </c>
      <c r="C26" s="5" t="s">
        <v>20</v>
      </c>
      <c r="J26" s="2">
        <f t="shared" ref="J26" si="2">+D26+G26+I26+E26</f>
        <v>0</v>
      </c>
    </row>
    <row r="27" spans="1:10">
      <c r="A27" s="6" t="s">
        <v>80</v>
      </c>
      <c r="B27" s="6" t="s">
        <v>81</v>
      </c>
      <c r="C27" s="5" t="s">
        <v>20</v>
      </c>
      <c r="J27" s="2">
        <f t="shared" si="0"/>
        <v>0</v>
      </c>
    </row>
    <row r="28" spans="1:10" s="5" customFormat="1">
      <c r="A28" s="24" t="s">
        <v>214</v>
      </c>
      <c r="B28" s="35" t="s">
        <v>215</v>
      </c>
      <c r="C28" s="5" t="s">
        <v>20</v>
      </c>
      <c r="J28" s="2">
        <f t="shared" si="0"/>
        <v>0</v>
      </c>
    </row>
    <row r="29" spans="1:10" s="5" customFormat="1">
      <c r="A29" s="5" t="s">
        <v>8</v>
      </c>
      <c r="B29" s="35" t="s">
        <v>207</v>
      </c>
      <c r="C29" s="5" t="s">
        <v>20</v>
      </c>
      <c r="J29" s="2">
        <f t="shared" si="0"/>
        <v>0</v>
      </c>
    </row>
    <row r="30" spans="1:10">
      <c r="A30" s="6" t="s">
        <v>29</v>
      </c>
      <c r="B30" s="6" t="s">
        <v>82</v>
      </c>
      <c r="C30" s="5" t="s">
        <v>20</v>
      </c>
      <c r="J30" s="2">
        <f t="shared" si="0"/>
        <v>0</v>
      </c>
    </row>
    <row r="31" spans="1:10">
      <c r="A31" s="6" t="s">
        <v>38</v>
      </c>
      <c r="B31" s="6" t="s">
        <v>39</v>
      </c>
      <c r="C31" s="5" t="s">
        <v>20</v>
      </c>
      <c r="J31" s="2">
        <f t="shared" si="0"/>
        <v>0</v>
      </c>
    </row>
    <row r="32" spans="1:10">
      <c r="A32" s="8" t="s">
        <v>26</v>
      </c>
      <c r="B32" s="8" t="s">
        <v>27</v>
      </c>
      <c r="C32" s="5" t="s">
        <v>20</v>
      </c>
      <c r="J32" s="2">
        <f t="shared" si="0"/>
        <v>0</v>
      </c>
    </row>
    <row r="33" spans="1:10">
      <c r="A33" s="8" t="s">
        <v>28</v>
      </c>
      <c r="B33" s="8" t="s">
        <v>96</v>
      </c>
      <c r="C33" s="5" t="s">
        <v>20</v>
      </c>
      <c r="J33" s="2">
        <f t="shared" si="0"/>
        <v>0</v>
      </c>
    </row>
    <row r="34" spans="1:10">
      <c r="A34" s="24" t="s">
        <v>204</v>
      </c>
      <c r="B34" s="6" t="s">
        <v>42</v>
      </c>
      <c r="C34" s="5" t="s">
        <v>20</v>
      </c>
      <c r="J34" s="2">
        <f t="shared" si="0"/>
        <v>0</v>
      </c>
    </row>
    <row r="35" spans="1:10" s="5" customFormat="1">
      <c r="A35" s="6" t="s">
        <v>64</v>
      </c>
      <c r="B35" s="6" t="s">
        <v>59</v>
      </c>
      <c r="C35" s="5" t="s">
        <v>20</v>
      </c>
      <c r="D35" s="5">
        <v>5</v>
      </c>
      <c r="E35" s="5">
        <v>10</v>
      </c>
      <c r="F35" s="5">
        <v>1</v>
      </c>
      <c r="G35" s="5">
        <v>12</v>
      </c>
      <c r="H35" s="5">
        <v>1</v>
      </c>
      <c r="I35" s="5">
        <v>12</v>
      </c>
      <c r="J35" s="2">
        <f t="shared" si="0"/>
        <v>39</v>
      </c>
    </row>
    <row r="36" spans="1:10">
      <c r="A36" s="6" t="s">
        <v>41</v>
      </c>
      <c r="B36" s="6" t="s">
        <v>83</v>
      </c>
      <c r="C36" s="5" t="s">
        <v>20</v>
      </c>
      <c r="J36" s="2">
        <f t="shared" si="0"/>
        <v>0</v>
      </c>
    </row>
    <row r="37" spans="1:10">
      <c r="A37" s="9" t="s">
        <v>32</v>
      </c>
      <c r="B37" s="8" t="s">
        <v>158</v>
      </c>
      <c r="C37" s="5" t="s">
        <v>20</v>
      </c>
      <c r="J37" s="2">
        <f t="shared" si="0"/>
        <v>0</v>
      </c>
    </row>
    <row r="38" spans="1:10">
      <c r="A38" s="9" t="s">
        <v>105</v>
      </c>
      <c r="B38" s="9" t="s">
        <v>244</v>
      </c>
      <c r="C38" s="5" t="s">
        <v>20</v>
      </c>
      <c r="J38" s="2">
        <f t="shared" si="0"/>
        <v>0</v>
      </c>
    </row>
    <row r="39" spans="1:10">
      <c r="A39" s="9" t="s">
        <v>210</v>
      </c>
      <c r="B39" s="19" t="s">
        <v>209</v>
      </c>
      <c r="C39" s="5" t="s">
        <v>20</v>
      </c>
      <c r="J39" s="2">
        <f t="shared" si="0"/>
        <v>0</v>
      </c>
    </row>
    <row r="40" spans="1:10">
      <c r="A40" s="8" t="s">
        <v>24</v>
      </c>
      <c r="B40" s="8" t="s">
        <v>25</v>
      </c>
      <c r="C40" s="5" t="s">
        <v>20</v>
      </c>
      <c r="J40" s="2">
        <f t="shared" si="0"/>
        <v>0</v>
      </c>
    </row>
    <row r="41" spans="1:10">
      <c r="A41" s="6"/>
      <c r="B41" s="6"/>
      <c r="J41" s="2">
        <f t="shared" si="0"/>
        <v>0</v>
      </c>
    </row>
    <row r="42" spans="1:10">
      <c r="A42" s="6" t="s">
        <v>87</v>
      </c>
      <c r="B42" s="6" t="s">
        <v>88</v>
      </c>
      <c r="C42" s="5" t="s">
        <v>2</v>
      </c>
      <c r="J42" s="2">
        <f t="shared" si="0"/>
        <v>0</v>
      </c>
    </row>
    <row r="43" spans="1:10" s="5" customFormat="1">
      <c r="A43" s="24" t="s">
        <v>80</v>
      </c>
      <c r="B43" s="19" t="s">
        <v>121</v>
      </c>
      <c r="C43" s="5" t="s">
        <v>2</v>
      </c>
      <c r="J43" s="2">
        <f t="shared" si="0"/>
        <v>0</v>
      </c>
    </row>
    <row r="44" spans="1:10">
      <c r="A44" s="6" t="s">
        <v>65</v>
      </c>
      <c r="B44" s="6" t="s">
        <v>89</v>
      </c>
      <c r="C44" s="5" t="s">
        <v>2</v>
      </c>
      <c r="D44" s="5">
        <v>5</v>
      </c>
      <c r="E44" s="5">
        <v>10</v>
      </c>
      <c r="F44" s="5">
        <v>2</v>
      </c>
      <c r="G44" s="5">
        <v>9</v>
      </c>
      <c r="H44" s="5">
        <v>2</v>
      </c>
      <c r="I44" s="5">
        <v>9</v>
      </c>
      <c r="J44" s="2">
        <f t="shared" si="0"/>
        <v>33</v>
      </c>
    </row>
    <row r="45" spans="1:10">
      <c r="A45" s="5" t="s">
        <v>22</v>
      </c>
      <c r="B45" s="5" t="s">
        <v>23</v>
      </c>
      <c r="C45" s="5" t="s">
        <v>2</v>
      </c>
      <c r="J45" s="2">
        <f t="shared" si="0"/>
        <v>0</v>
      </c>
    </row>
    <row r="46" spans="1:10">
      <c r="A46" s="5" t="s">
        <v>97</v>
      </c>
      <c r="B46" s="5" t="s">
        <v>16</v>
      </c>
      <c r="C46" s="5" t="s">
        <v>2</v>
      </c>
      <c r="J46" s="2">
        <f t="shared" si="0"/>
        <v>0</v>
      </c>
    </row>
    <row r="47" spans="1:10">
      <c r="A47" s="5" t="s">
        <v>97</v>
      </c>
      <c r="B47" s="5" t="s">
        <v>66</v>
      </c>
      <c r="C47" s="5" t="s">
        <v>2</v>
      </c>
      <c r="J47" s="2">
        <f t="shared" si="0"/>
        <v>0</v>
      </c>
    </row>
    <row r="48" spans="1:10" s="5" customFormat="1">
      <c r="A48" s="5" t="s">
        <v>72</v>
      </c>
      <c r="B48" s="5" t="s">
        <v>142</v>
      </c>
      <c r="C48" s="5" t="s">
        <v>2</v>
      </c>
      <c r="J48" s="2">
        <f t="shared" si="0"/>
        <v>0</v>
      </c>
    </row>
    <row r="49" spans="1:10" s="5" customFormat="1">
      <c r="A49" s="5" t="s">
        <v>117</v>
      </c>
      <c r="B49" s="5" t="s">
        <v>118</v>
      </c>
      <c r="C49" s="5" t="s">
        <v>2</v>
      </c>
      <c r="D49" s="2"/>
      <c r="E49" s="2"/>
      <c r="F49" s="2"/>
      <c r="G49" s="2"/>
      <c r="H49" s="2"/>
      <c r="I49" s="2"/>
      <c r="J49" s="2">
        <f t="shared" si="0"/>
        <v>0</v>
      </c>
    </row>
    <row r="50" spans="1:10" s="5" customFormat="1">
      <c r="A50" s="5" t="s">
        <v>64</v>
      </c>
      <c r="B50" s="5" t="s">
        <v>59</v>
      </c>
      <c r="C50" s="5" t="s">
        <v>2</v>
      </c>
      <c r="D50" s="2"/>
      <c r="E50" s="2"/>
      <c r="F50" s="2"/>
      <c r="G50" s="2"/>
      <c r="H50" s="2"/>
      <c r="I50" s="2"/>
      <c r="J50" s="2">
        <f t="shared" si="0"/>
        <v>0</v>
      </c>
    </row>
    <row r="51" spans="1:10">
      <c r="A51" s="6" t="s">
        <v>36</v>
      </c>
      <c r="B51" s="6" t="s">
        <v>90</v>
      </c>
      <c r="C51" s="5" t="s">
        <v>2</v>
      </c>
      <c r="J51" s="2">
        <f t="shared" si="0"/>
        <v>0</v>
      </c>
    </row>
    <row r="52" spans="1:10">
      <c r="A52" s="5" t="s">
        <v>185</v>
      </c>
      <c r="B52" s="5" t="s">
        <v>186</v>
      </c>
      <c r="C52" s="5" t="s">
        <v>2</v>
      </c>
      <c r="J52" s="2">
        <f t="shared" si="0"/>
        <v>0</v>
      </c>
    </row>
    <row r="53" spans="1:10">
      <c r="A53" s="7" t="s">
        <v>72</v>
      </c>
      <c r="B53" s="6" t="s">
        <v>91</v>
      </c>
      <c r="C53" s="5" t="s">
        <v>2</v>
      </c>
      <c r="J53" s="2">
        <f t="shared" si="0"/>
        <v>0</v>
      </c>
    </row>
    <row r="54" spans="1:10">
      <c r="A54" s="6" t="s">
        <v>75</v>
      </c>
      <c r="B54" s="6" t="s">
        <v>92</v>
      </c>
      <c r="C54" s="5" t="s">
        <v>2</v>
      </c>
      <c r="J54" s="2">
        <f t="shared" si="0"/>
        <v>0</v>
      </c>
    </row>
    <row r="55" spans="1:10">
      <c r="A55" s="6" t="s">
        <v>32</v>
      </c>
      <c r="B55" s="6" t="s">
        <v>33</v>
      </c>
      <c r="C55" s="5" t="s">
        <v>2</v>
      </c>
      <c r="J55" s="2">
        <f t="shared" si="0"/>
        <v>0</v>
      </c>
    </row>
    <row r="56" spans="1:10" s="5" customFormat="1">
      <c r="A56" s="6" t="s">
        <v>179</v>
      </c>
      <c r="B56" s="6" t="s">
        <v>180</v>
      </c>
      <c r="C56" s="5" t="s">
        <v>2</v>
      </c>
      <c r="J56" s="2">
        <f t="shared" si="0"/>
        <v>0</v>
      </c>
    </row>
    <row r="57" spans="1:10">
      <c r="A57" s="6" t="s">
        <v>34</v>
      </c>
      <c r="B57" s="6" t="s">
        <v>35</v>
      </c>
      <c r="C57" s="5" t="s">
        <v>2</v>
      </c>
      <c r="D57" s="5">
        <v>5</v>
      </c>
      <c r="E57" s="5">
        <v>10</v>
      </c>
      <c r="F57" s="5">
        <v>2</v>
      </c>
      <c r="G57" s="5">
        <v>9</v>
      </c>
      <c r="H57" s="5" t="s">
        <v>224</v>
      </c>
      <c r="I57" s="5">
        <v>0</v>
      </c>
      <c r="J57" s="2">
        <f t="shared" si="0"/>
        <v>24</v>
      </c>
    </row>
    <row r="58" spans="1:10">
      <c r="A58" s="6" t="s">
        <v>93</v>
      </c>
      <c r="B58" s="6" t="s">
        <v>94</v>
      </c>
      <c r="C58" s="5" t="s">
        <v>2</v>
      </c>
      <c r="J58" s="2">
        <f t="shared" si="0"/>
        <v>0</v>
      </c>
    </row>
    <row r="59" spans="1:10">
      <c r="A59" s="5" t="s">
        <v>17</v>
      </c>
      <c r="B59" s="5" t="s">
        <v>18</v>
      </c>
      <c r="C59" s="5" t="s">
        <v>2</v>
      </c>
      <c r="J59" s="2">
        <f t="shared" si="0"/>
        <v>0</v>
      </c>
    </row>
    <row r="60" spans="1:10">
      <c r="A60" s="5" t="s">
        <v>237</v>
      </c>
      <c r="B60" s="5" t="s">
        <v>123</v>
      </c>
      <c r="C60" s="5" t="s">
        <v>2</v>
      </c>
      <c r="J60" s="2">
        <f t="shared" si="0"/>
        <v>0</v>
      </c>
    </row>
    <row r="61" spans="1:10">
      <c r="A61" s="6" t="s">
        <v>14</v>
      </c>
      <c r="B61" s="6" t="s">
        <v>95</v>
      </c>
      <c r="C61" s="5" t="s">
        <v>2</v>
      </c>
      <c r="J61" s="2">
        <f t="shared" si="0"/>
        <v>0</v>
      </c>
    </row>
    <row r="62" spans="1:10">
      <c r="A62" s="5" t="s">
        <v>12</v>
      </c>
      <c r="B62" s="5" t="s">
        <v>13</v>
      </c>
      <c r="C62" s="5" t="s">
        <v>2</v>
      </c>
      <c r="J62" s="2">
        <f t="shared" si="0"/>
        <v>0</v>
      </c>
    </row>
    <row r="63" spans="1:10" s="5" customFormat="1">
      <c r="A63" s="6" t="s">
        <v>167</v>
      </c>
      <c r="B63" s="6" t="s">
        <v>166</v>
      </c>
      <c r="C63" s="5" t="s">
        <v>2</v>
      </c>
      <c r="J63" s="2">
        <f t="shared" si="0"/>
        <v>0</v>
      </c>
    </row>
    <row r="64" spans="1:10">
      <c r="A64" s="24" t="s">
        <v>127</v>
      </c>
      <c r="B64" s="24" t="s">
        <v>216</v>
      </c>
      <c r="C64" s="5" t="s">
        <v>2</v>
      </c>
      <c r="D64" s="5">
        <v>5</v>
      </c>
      <c r="E64" s="5">
        <v>10</v>
      </c>
      <c r="F64" s="5">
        <v>1</v>
      </c>
      <c r="G64" s="5">
        <v>12</v>
      </c>
      <c r="H64" s="5">
        <v>1</v>
      </c>
      <c r="I64" s="5">
        <v>12</v>
      </c>
      <c r="J64" s="2">
        <f t="shared" si="0"/>
        <v>39</v>
      </c>
    </row>
    <row r="65" spans="1:12" s="5" customFormat="1">
      <c r="A65" s="6" t="s">
        <v>141</v>
      </c>
      <c r="B65" s="6" t="s">
        <v>139</v>
      </c>
      <c r="C65" s="5" t="s">
        <v>2</v>
      </c>
      <c r="J65" s="2">
        <f t="shared" si="0"/>
        <v>0</v>
      </c>
    </row>
    <row r="66" spans="1:12">
      <c r="C66" s="5" t="s">
        <v>53</v>
      </c>
      <c r="J66" s="2">
        <f t="shared" si="0"/>
        <v>0</v>
      </c>
    </row>
    <row r="67" spans="1:12">
      <c r="A67" s="6" t="s">
        <v>196</v>
      </c>
      <c r="B67" s="19" t="s">
        <v>195</v>
      </c>
      <c r="C67" s="5" t="s">
        <v>5</v>
      </c>
      <c r="J67" s="2">
        <f t="shared" si="0"/>
        <v>0</v>
      </c>
    </row>
    <row r="68" spans="1:12">
      <c r="A68" s="6" t="s">
        <v>26</v>
      </c>
      <c r="B68" s="6" t="s">
        <v>98</v>
      </c>
      <c r="C68" s="5" t="s">
        <v>5</v>
      </c>
      <c r="J68" s="2">
        <f t="shared" si="0"/>
        <v>0</v>
      </c>
    </row>
    <row r="69" spans="1:12" s="5" customFormat="1">
      <c r="A69" s="6" t="s">
        <v>24</v>
      </c>
      <c r="B69" s="6" t="s">
        <v>233</v>
      </c>
      <c r="C69" s="5" t="s">
        <v>5</v>
      </c>
      <c r="J69" s="2">
        <f t="shared" ref="J69" si="3">+D69+G69+I69+E69</f>
        <v>0</v>
      </c>
    </row>
    <row r="70" spans="1:12">
      <c r="A70" s="6" t="s">
        <v>153</v>
      </c>
      <c r="B70" s="6" t="s">
        <v>152</v>
      </c>
      <c r="C70" s="5" t="s">
        <v>5</v>
      </c>
      <c r="J70" s="2">
        <f t="shared" si="0"/>
        <v>0</v>
      </c>
    </row>
    <row r="71" spans="1:12">
      <c r="A71" s="6" t="s">
        <v>101</v>
      </c>
      <c r="B71" s="6" t="s">
        <v>232</v>
      </c>
      <c r="C71" s="5" t="s">
        <v>5</v>
      </c>
      <c r="J71" s="2">
        <f t="shared" si="0"/>
        <v>0</v>
      </c>
    </row>
    <row r="72" spans="1:12" s="5" customFormat="1">
      <c r="A72" s="24" t="s">
        <v>15</v>
      </c>
      <c r="B72" s="19" t="s">
        <v>131</v>
      </c>
      <c r="C72" s="5" t="s">
        <v>5</v>
      </c>
      <c r="D72" s="2"/>
      <c r="E72" s="2"/>
      <c r="F72" s="2"/>
      <c r="G72" s="2"/>
      <c r="H72" s="2"/>
      <c r="J72" s="2">
        <f t="shared" si="0"/>
        <v>0</v>
      </c>
    </row>
    <row r="73" spans="1:12">
      <c r="A73" s="6" t="s">
        <v>217</v>
      </c>
      <c r="B73" s="6" t="s">
        <v>218</v>
      </c>
      <c r="C73" s="5" t="s">
        <v>5</v>
      </c>
      <c r="J73" s="2">
        <f t="shared" ref="J73:J98" si="4">+D73+G73+I73+E73</f>
        <v>0</v>
      </c>
    </row>
    <row r="74" spans="1:12">
      <c r="A74" s="6" t="s">
        <v>8</v>
      </c>
      <c r="B74" s="6" t="s">
        <v>9</v>
      </c>
      <c r="C74" s="5" t="s">
        <v>5</v>
      </c>
      <c r="J74" s="2">
        <f t="shared" si="4"/>
        <v>0</v>
      </c>
    </row>
    <row r="75" spans="1:12">
      <c r="A75" s="6" t="s">
        <v>99</v>
      </c>
      <c r="B75" s="6" t="s">
        <v>16</v>
      </c>
      <c r="C75" s="5" t="s">
        <v>5</v>
      </c>
      <c r="J75" s="2">
        <f t="shared" si="4"/>
        <v>0</v>
      </c>
    </row>
    <row r="76" spans="1:12" s="5" customFormat="1">
      <c r="A76" s="6" t="s">
        <v>126</v>
      </c>
      <c r="B76" s="6" t="s">
        <v>149</v>
      </c>
      <c r="C76" s="5" t="s">
        <v>5</v>
      </c>
      <c r="J76" s="2">
        <f t="shared" si="4"/>
        <v>0</v>
      </c>
    </row>
    <row r="77" spans="1:12">
      <c r="A77" s="6" t="s">
        <v>31</v>
      </c>
      <c r="B77" s="6" t="s">
        <v>100</v>
      </c>
      <c r="C77" s="5" t="s">
        <v>5</v>
      </c>
      <c r="J77" s="2">
        <f t="shared" si="4"/>
        <v>0</v>
      </c>
    </row>
    <row r="78" spans="1:12">
      <c r="A78" s="6" t="s">
        <v>101</v>
      </c>
      <c r="B78" s="6" t="s">
        <v>21</v>
      </c>
      <c r="C78" s="5" t="s">
        <v>5</v>
      </c>
      <c r="J78" s="2">
        <f t="shared" si="4"/>
        <v>0</v>
      </c>
    </row>
    <row r="79" spans="1:12" s="5" customFormat="1">
      <c r="A79" s="6" t="s">
        <v>126</v>
      </c>
      <c r="B79" s="19" t="s">
        <v>125</v>
      </c>
      <c r="C79" s="5" t="s">
        <v>5</v>
      </c>
      <c r="D79" s="2"/>
      <c r="E79" s="2"/>
      <c r="F79" s="2"/>
      <c r="G79" s="2"/>
      <c r="H79" s="2"/>
      <c r="I79" s="2"/>
      <c r="J79" s="2">
        <f t="shared" si="4"/>
        <v>0</v>
      </c>
    </row>
    <row r="80" spans="1:12">
      <c r="A80" s="6" t="s">
        <v>135</v>
      </c>
      <c r="B80" s="19" t="s">
        <v>136</v>
      </c>
      <c r="C80" s="5" t="s">
        <v>5</v>
      </c>
      <c r="D80" s="2"/>
      <c r="E80" s="2"/>
      <c r="F80" s="2"/>
      <c r="G80" s="2"/>
      <c r="H80" s="2"/>
      <c r="I80" s="2"/>
      <c r="J80" s="2">
        <f t="shared" si="4"/>
        <v>0</v>
      </c>
      <c r="K80" s="5"/>
      <c r="L80" s="5"/>
    </row>
    <row r="81" spans="1:12" s="5" customFormat="1">
      <c r="A81" s="6" t="s">
        <v>10</v>
      </c>
      <c r="B81" s="6" t="s">
        <v>11</v>
      </c>
      <c r="C81" s="5" t="s">
        <v>5</v>
      </c>
      <c r="J81" s="2">
        <f t="shared" si="4"/>
        <v>0</v>
      </c>
      <c r="K81"/>
      <c r="L81"/>
    </row>
    <row r="82" spans="1:12">
      <c r="A82" s="6" t="s">
        <v>129</v>
      </c>
      <c r="B82" s="6" t="s">
        <v>130</v>
      </c>
      <c r="C82" s="5" t="s">
        <v>5</v>
      </c>
      <c r="J82" s="2">
        <f t="shared" si="4"/>
        <v>0</v>
      </c>
      <c r="K82" s="5"/>
      <c r="L82" s="5"/>
    </row>
    <row r="83" spans="1:12">
      <c r="A83" s="6" t="s">
        <v>102</v>
      </c>
      <c r="B83" s="6" t="s">
        <v>103</v>
      </c>
      <c r="C83" s="5" t="s">
        <v>5</v>
      </c>
      <c r="J83" s="2">
        <f t="shared" si="4"/>
        <v>0</v>
      </c>
    </row>
    <row r="84" spans="1:12">
      <c r="A84" s="6" t="s">
        <v>22</v>
      </c>
      <c r="B84" s="6" t="s">
        <v>104</v>
      </c>
      <c r="C84" s="5" t="s">
        <v>5</v>
      </c>
      <c r="J84" s="2">
        <f t="shared" si="4"/>
        <v>0</v>
      </c>
    </row>
    <row r="85" spans="1:12">
      <c r="A85" s="6" t="s">
        <v>105</v>
      </c>
      <c r="B85" s="6" t="s">
        <v>106</v>
      </c>
      <c r="C85" s="5" t="s">
        <v>5</v>
      </c>
      <c r="J85" s="2">
        <f t="shared" si="4"/>
        <v>0</v>
      </c>
    </row>
    <row r="86" spans="1:12">
      <c r="A86" s="6" t="s">
        <v>107</v>
      </c>
      <c r="B86" s="6" t="s">
        <v>240</v>
      </c>
      <c r="C86" s="5" t="s">
        <v>5</v>
      </c>
      <c r="J86" s="2">
        <f t="shared" si="4"/>
        <v>0</v>
      </c>
    </row>
    <row r="87" spans="1:12" s="5" customFormat="1">
      <c r="A87" s="6" t="s">
        <v>190</v>
      </c>
      <c r="B87" s="6" t="s">
        <v>189</v>
      </c>
      <c r="C87" s="5" t="s">
        <v>5</v>
      </c>
      <c r="D87" s="5">
        <v>5</v>
      </c>
      <c r="E87" s="5">
        <v>10</v>
      </c>
      <c r="F87" s="5">
        <v>1</v>
      </c>
      <c r="G87" s="5">
        <v>12</v>
      </c>
      <c r="H87" s="5">
        <v>1</v>
      </c>
      <c r="I87" s="5">
        <v>12</v>
      </c>
      <c r="J87" s="2">
        <f t="shared" si="4"/>
        <v>39</v>
      </c>
      <c r="K87"/>
      <c r="L87"/>
    </row>
    <row r="88" spans="1:12" s="5" customFormat="1">
      <c r="A88" s="24" t="s">
        <v>200</v>
      </c>
      <c r="B88" s="19" t="s">
        <v>198</v>
      </c>
      <c r="C88" s="5" t="s">
        <v>5</v>
      </c>
      <c r="D88" s="2"/>
      <c r="E88" s="2"/>
      <c r="F88" s="2"/>
      <c r="G88" s="2"/>
      <c r="H88" s="2"/>
      <c r="J88" s="2">
        <f t="shared" si="4"/>
        <v>0</v>
      </c>
    </row>
    <row r="89" spans="1:12">
      <c r="A89" s="6" t="s">
        <v>111</v>
      </c>
      <c r="B89" s="6" t="s">
        <v>110</v>
      </c>
      <c r="C89" s="5" t="s">
        <v>5</v>
      </c>
      <c r="J89" s="2">
        <f t="shared" si="4"/>
        <v>0</v>
      </c>
      <c r="K89" s="5"/>
      <c r="L89" s="5"/>
    </row>
    <row r="90" spans="1:12">
      <c r="A90" s="5" t="s">
        <v>54</v>
      </c>
      <c r="B90" s="5" t="s">
        <v>55</v>
      </c>
      <c r="C90" s="5" t="s">
        <v>5</v>
      </c>
      <c r="D90" s="5">
        <v>5</v>
      </c>
      <c r="E90" s="5">
        <v>10</v>
      </c>
      <c r="F90" s="5">
        <v>2</v>
      </c>
      <c r="G90" s="5">
        <v>9</v>
      </c>
      <c r="H90" s="5">
        <v>2</v>
      </c>
      <c r="I90" s="5">
        <v>9</v>
      </c>
      <c r="J90" s="2">
        <f t="shared" si="4"/>
        <v>33</v>
      </c>
    </row>
    <row r="91" spans="1:12">
      <c r="B91" s="6"/>
      <c r="J91" s="2">
        <f t="shared" si="4"/>
        <v>0</v>
      </c>
    </row>
    <row r="92" spans="1:12">
      <c r="A92" s="6" t="s">
        <v>41</v>
      </c>
      <c r="B92" s="6" t="s">
        <v>138</v>
      </c>
      <c r="C92" s="5" t="s">
        <v>86</v>
      </c>
      <c r="J92" s="2">
        <f t="shared" si="4"/>
        <v>0</v>
      </c>
    </row>
    <row r="93" spans="1:12">
      <c r="A93" s="5" t="s">
        <v>3</v>
      </c>
      <c r="B93" s="5" t="s">
        <v>4</v>
      </c>
      <c r="C93" s="5" t="s">
        <v>86</v>
      </c>
      <c r="J93" s="2">
        <f t="shared" si="4"/>
        <v>0</v>
      </c>
    </row>
    <row r="94" spans="1:12">
      <c r="A94" s="9" t="s">
        <v>14</v>
      </c>
      <c r="B94" s="9" t="s">
        <v>109</v>
      </c>
      <c r="C94" s="5" t="s">
        <v>86</v>
      </c>
      <c r="J94" s="2">
        <f t="shared" si="4"/>
        <v>0</v>
      </c>
    </row>
    <row r="95" spans="1:12">
      <c r="A95" s="5" t="s">
        <v>6</v>
      </c>
      <c r="B95" s="5" t="s">
        <v>7</v>
      </c>
      <c r="C95" s="5" t="s">
        <v>86</v>
      </c>
      <c r="J95" s="2">
        <f t="shared" si="4"/>
        <v>0</v>
      </c>
    </row>
    <row r="96" spans="1:12">
      <c r="A96" s="5" t="s">
        <v>49</v>
      </c>
      <c r="B96" s="5" t="s">
        <v>50</v>
      </c>
      <c r="C96" s="5" t="s">
        <v>86</v>
      </c>
      <c r="J96" s="2">
        <f t="shared" si="4"/>
        <v>0</v>
      </c>
    </row>
    <row r="97" spans="1:10">
      <c r="A97" s="5" t="s">
        <v>30</v>
      </c>
      <c r="B97" s="5" t="s">
        <v>143</v>
      </c>
      <c r="C97" s="5" t="s">
        <v>86</v>
      </c>
      <c r="J97" s="2">
        <f t="shared" si="4"/>
        <v>0</v>
      </c>
    </row>
    <row r="98" spans="1:10">
      <c r="A98" s="5" t="s">
        <v>144</v>
      </c>
      <c r="B98" s="5" t="s">
        <v>145</v>
      </c>
      <c r="C98" s="5" t="s">
        <v>86</v>
      </c>
      <c r="J98" s="2">
        <f t="shared" si="4"/>
        <v>0</v>
      </c>
    </row>
  </sheetData>
  <sortState ref="A2:G20">
    <sortCondition ref="C1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K98"/>
  <sheetViews>
    <sheetView topLeftCell="A26" workbookViewId="0">
      <selection activeCell="A38" sqref="A38"/>
    </sheetView>
  </sheetViews>
  <sheetFormatPr defaultRowHeight="15"/>
  <cols>
    <col min="1" max="1" width="7.7109375" style="5" customWidth="1"/>
    <col min="2" max="2" width="24" style="5" customWidth="1"/>
    <col min="3" max="4" width="7.42578125" style="5" customWidth="1"/>
    <col min="5" max="5" width="11.140625" style="5" customWidth="1"/>
    <col min="6" max="11" width="9.140625" style="5"/>
  </cols>
  <sheetData>
    <row r="1" spans="1:11">
      <c r="A1" s="5" t="s">
        <v>51</v>
      </c>
      <c r="B1" s="5" t="s">
        <v>0</v>
      </c>
      <c r="C1" s="5" t="s">
        <v>57</v>
      </c>
      <c r="D1" s="5" t="s">
        <v>162</v>
      </c>
      <c r="E1" s="5" t="s">
        <v>62</v>
      </c>
      <c r="F1" s="5" t="s">
        <v>114</v>
      </c>
      <c r="G1" s="5" t="s">
        <v>52</v>
      </c>
      <c r="H1" s="5" t="s">
        <v>234</v>
      </c>
      <c r="I1" s="5" t="s">
        <v>113</v>
      </c>
      <c r="J1" s="2" t="s">
        <v>52</v>
      </c>
      <c r="K1" s="5" t="s">
        <v>58</v>
      </c>
    </row>
    <row r="2" spans="1:11">
      <c r="A2" s="6" t="s">
        <v>70</v>
      </c>
      <c r="B2" s="6" t="s">
        <v>67</v>
      </c>
      <c r="C2" s="5" t="s">
        <v>46</v>
      </c>
      <c r="I2" s="2"/>
      <c r="K2" s="2">
        <f>+D2+G2+J2+E2+H2</f>
        <v>0</v>
      </c>
    </row>
    <row r="3" spans="1:11">
      <c r="A3" s="5" t="s">
        <v>44</v>
      </c>
      <c r="B3" s="5" t="s">
        <v>45</v>
      </c>
      <c r="C3" s="5" t="s">
        <v>46</v>
      </c>
      <c r="D3" s="5">
        <v>5</v>
      </c>
      <c r="E3" s="5">
        <v>10</v>
      </c>
      <c r="F3" s="5">
        <v>1</v>
      </c>
      <c r="G3" s="5">
        <v>12</v>
      </c>
      <c r="H3" s="5">
        <v>0</v>
      </c>
      <c r="I3" s="5" t="s">
        <v>224</v>
      </c>
      <c r="J3" s="5">
        <v>0</v>
      </c>
      <c r="K3" s="2">
        <f>+D3+G3+J3+E3+H3</f>
        <v>27</v>
      </c>
    </row>
    <row r="4" spans="1:11">
      <c r="A4" s="6" t="s">
        <v>197</v>
      </c>
      <c r="B4" s="6" t="s">
        <v>194</v>
      </c>
      <c r="C4" s="5" t="s">
        <v>46</v>
      </c>
      <c r="K4" s="2">
        <f t="shared" ref="K4:K67" si="0">+D4+G4+J4+E4+H4</f>
        <v>0</v>
      </c>
    </row>
    <row r="5" spans="1:11">
      <c r="A5" s="6" t="s">
        <v>71</v>
      </c>
      <c r="B5" s="6" t="s">
        <v>68</v>
      </c>
      <c r="C5" s="5" t="s">
        <v>46</v>
      </c>
      <c r="K5" s="2">
        <f t="shared" si="0"/>
        <v>0</v>
      </c>
    </row>
    <row r="6" spans="1:11">
      <c r="A6" s="5" t="s">
        <v>8</v>
      </c>
      <c r="B6" s="5" t="s">
        <v>60</v>
      </c>
      <c r="C6" s="5" t="s">
        <v>46</v>
      </c>
      <c r="K6" s="2">
        <f t="shared" si="0"/>
        <v>0</v>
      </c>
    </row>
    <row r="7" spans="1:11">
      <c r="A7" s="6" t="s">
        <v>10</v>
      </c>
      <c r="B7" s="6" t="s">
        <v>205</v>
      </c>
      <c r="C7" s="5" t="s">
        <v>46</v>
      </c>
      <c r="K7" s="2">
        <f t="shared" si="0"/>
        <v>0</v>
      </c>
    </row>
    <row r="8" spans="1:11">
      <c r="A8" s="6"/>
      <c r="B8" s="6"/>
      <c r="K8" s="2">
        <f t="shared" si="0"/>
        <v>0</v>
      </c>
    </row>
    <row r="9" spans="1:11">
      <c r="A9" s="6" t="s">
        <v>73</v>
      </c>
      <c r="B9" s="6" t="s">
        <v>69</v>
      </c>
      <c r="C9" s="5" t="s">
        <v>37</v>
      </c>
      <c r="K9" s="2">
        <f t="shared" si="0"/>
        <v>0</v>
      </c>
    </row>
    <row r="10" spans="1:11">
      <c r="A10" s="6" t="s">
        <v>6</v>
      </c>
      <c r="B10" s="6" t="s">
        <v>74</v>
      </c>
      <c r="C10" s="5" t="s">
        <v>37</v>
      </c>
      <c r="K10" s="2">
        <f t="shared" si="0"/>
        <v>0</v>
      </c>
    </row>
    <row r="11" spans="1:11">
      <c r="A11" s="5" t="s">
        <v>28</v>
      </c>
      <c r="B11" s="5" t="s">
        <v>43</v>
      </c>
      <c r="C11" s="5" t="s">
        <v>37</v>
      </c>
      <c r="D11" s="5">
        <v>5</v>
      </c>
      <c r="E11" s="5">
        <v>10</v>
      </c>
      <c r="F11" s="5">
        <v>1</v>
      </c>
      <c r="G11" s="5">
        <v>12</v>
      </c>
      <c r="H11" s="5">
        <v>10</v>
      </c>
      <c r="I11" s="5" t="s">
        <v>224</v>
      </c>
      <c r="K11" s="2">
        <f t="shared" si="0"/>
        <v>37</v>
      </c>
    </row>
    <row r="12" spans="1:11">
      <c r="A12" s="5" t="s">
        <v>217</v>
      </c>
      <c r="B12" s="5" t="s">
        <v>218</v>
      </c>
      <c r="C12" s="5" t="s">
        <v>37</v>
      </c>
      <c r="K12" s="2">
        <f t="shared" si="0"/>
        <v>0</v>
      </c>
    </row>
    <row r="13" spans="1:11">
      <c r="A13" s="5" t="s">
        <v>217</v>
      </c>
      <c r="B13" s="5" t="s">
        <v>218</v>
      </c>
      <c r="C13" s="5" t="s">
        <v>37</v>
      </c>
      <c r="K13" s="2">
        <f t="shared" si="0"/>
        <v>0</v>
      </c>
    </row>
    <row r="14" spans="1:11">
      <c r="A14" s="10" t="s">
        <v>31</v>
      </c>
      <c r="B14" s="5" t="s">
        <v>112</v>
      </c>
      <c r="C14" s="5" t="s">
        <v>37</v>
      </c>
      <c r="K14" s="2">
        <f t="shared" si="0"/>
        <v>0</v>
      </c>
    </row>
    <row r="15" spans="1:11">
      <c r="A15" s="10" t="s">
        <v>22</v>
      </c>
      <c r="B15" s="20" t="s">
        <v>132</v>
      </c>
      <c r="C15" s="5" t="s">
        <v>37</v>
      </c>
      <c r="D15" s="2"/>
      <c r="E15" s="2"/>
      <c r="F15" s="2"/>
      <c r="G15" s="2"/>
      <c r="H15" s="2"/>
      <c r="I15" s="2"/>
      <c r="K15" s="2">
        <f t="shared" si="0"/>
        <v>0</v>
      </c>
    </row>
    <row r="16" spans="1:11">
      <c r="A16" s="10" t="s">
        <v>120</v>
      </c>
      <c r="B16" s="5" t="s">
        <v>119</v>
      </c>
      <c r="C16" s="5" t="s">
        <v>37</v>
      </c>
      <c r="K16" s="2">
        <f t="shared" si="0"/>
        <v>0</v>
      </c>
    </row>
    <row r="17" spans="1:11">
      <c r="A17" s="10"/>
      <c r="K17" s="2">
        <f t="shared" si="0"/>
        <v>0</v>
      </c>
    </row>
    <row r="18" spans="1:11">
      <c r="A18" s="6" t="s">
        <v>75</v>
      </c>
      <c r="B18" s="6" t="s">
        <v>76</v>
      </c>
      <c r="C18" s="5" t="s">
        <v>20</v>
      </c>
      <c r="K18" s="2">
        <f t="shared" si="0"/>
        <v>0</v>
      </c>
    </row>
    <row r="19" spans="1:11">
      <c r="A19" s="6" t="s">
        <v>19</v>
      </c>
      <c r="B19" s="6" t="s">
        <v>77</v>
      </c>
      <c r="C19" s="5" t="s">
        <v>20</v>
      </c>
      <c r="K19" s="2">
        <f t="shared" si="0"/>
        <v>0</v>
      </c>
    </row>
    <row r="20" spans="1:11">
      <c r="A20" s="6" t="s">
        <v>226</v>
      </c>
      <c r="B20" s="6" t="s">
        <v>225</v>
      </c>
      <c r="C20" s="5" t="s">
        <v>20</v>
      </c>
      <c r="K20" s="2">
        <f t="shared" si="0"/>
        <v>0</v>
      </c>
    </row>
    <row r="21" spans="1:11">
      <c r="A21" s="5" t="s">
        <v>181</v>
      </c>
      <c r="B21" s="5" t="s">
        <v>187</v>
      </c>
      <c r="C21" s="5" t="s">
        <v>20</v>
      </c>
      <c r="K21" s="2">
        <f t="shared" si="0"/>
        <v>0</v>
      </c>
    </row>
    <row r="22" spans="1:11">
      <c r="A22" s="6" t="s">
        <v>78</v>
      </c>
      <c r="B22" s="6" t="s">
        <v>79</v>
      </c>
      <c r="C22" s="5" t="s">
        <v>20</v>
      </c>
      <c r="K22" s="2">
        <f t="shared" si="0"/>
        <v>0</v>
      </c>
    </row>
    <row r="23" spans="1:11">
      <c r="A23" s="30" t="s">
        <v>127</v>
      </c>
      <c r="B23" s="31" t="s">
        <v>128</v>
      </c>
      <c r="C23" s="5" t="s">
        <v>20</v>
      </c>
      <c r="K23" s="2">
        <f t="shared" si="0"/>
        <v>0</v>
      </c>
    </row>
    <row r="24" spans="1:11">
      <c r="A24" s="6" t="s">
        <v>85</v>
      </c>
      <c r="B24" s="6" t="s">
        <v>84</v>
      </c>
      <c r="C24" s="5" t="s">
        <v>20</v>
      </c>
      <c r="K24" s="2">
        <f t="shared" si="0"/>
        <v>0</v>
      </c>
    </row>
    <row r="25" spans="1:11" s="5" customFormat="1">
      <c r="A25" s="6" t="s">
        <v>229</v>
      </c>
      <c r="B25" s="6" t="s">
        <v>230</v>
      </c>
      <c r="C25" s="5" t="s">
        <v>20</v>
      </c>
      <c r="D25" s="5">
        <v>5</v>
      </c>
      <c r="E25" s="5">
        <v>10</v>
      </c>
      <c r="F25" s="5">
        <v>6</v>
      </c>
      <c r="G25" s="5">
        <v>4</v>
      </c>
      <c r="I25" s="5" t="s">
        <v>224</v>
      </c>
      <c r="K25" s="2">
        <f t="shared" si="0"/>
        <v>19</v>
      </c>
    </row>
    <row r="26" spans="1:11">
      <c r="A26" s="6" t="s">
        <v>97</v>
      </c>
      <c r="B26" s="6" t="s">
        <v>154</v>
      </c>
      <c r="C26" s="5" t="s">
        <v>20</v>
      </c>
      <c r="D26" s="5">
        <v>5</v>
      </c>
      <c r="E26" s="5">
        <v>10</v>
      </c>
      <c r="F26" s="5">
        <v>4</v>
      </c>
      <c r="G26" s="5">
        <v>6</v>
      </c>
      <c r="H26" s="5">
        <v>10</v>
      </c>
      <c r="I26" s="5">
        <v>3</v>
      </c>
      <c r="J26" s="5">
        <v>7</v>
      </c>
      <c r="K26" s="2">
        <f t="shared" si="0"/>
        <v>38</v>
      </c>
    </row>
    <row r="27" spans="1:11">
      <c r="A27" s="6" t="s">
        <v>80</v>
      </c>
      <c r="B27" s="6" t="s">
        <v>81</v>
      </c>
      <c r="C27" s="5" t="s">
        <v>20</v>
      </c>
      <c r="K27" s="2">
        <f t="shared" si="0"/>
        <v>0</v>
      </c>
    </row>
    <row r="28" spans="1:11">
      <c r="A28" s="24" t="s">
        <v>214</v>
      </c>
      <c r="B28" s="35" t="s">
        <v>215</v>
      </c>
      <c r="C28" s="5" t="s">
        <v>20</v>
      </c>
      <c r="K28" s="2">
        <f t="shared" si="0"/>
        <v>0</v>
      </c>
    </row>
    <row r="29" spans="1:11">
      <c r="A29" s="5" t="s">
        <v>8</v>
      </c>
      <c r="B29" s="35" t="s">
        <v>207</v>
      </c>
      <c r="C29" s="5" t="s">
        <v>20</v>
      </c>
      <c r="D29" s="5">
        <v>5</v>
      </c>
      <c r="E29" s="5">
        <v>10</v>
      </c>
      <c r="F29" s="5">
        <v>2</v>
      </c>
      <c r="G29" s="5">
        <v>9</v>
      </c>
      <c r="H29" s="5">
        <v>10</v>
      </c>
      <c r="I29" s="5">
        <v>2</v>
      </c>
      <c r="J29" s="5">
        <v>9</v>
      </c>
      <c r="K29" s="2">
        <f t="shared" si="0"/>
        <v>43</v>
      </c>
    </row>
    <row r="30" spans="1:11">
      <c r="A30" s="6" t="s">
        <v>29</v>
      </c>
      <c r="B30" s="6" t="s">
        <v>82</v>
      </c>
      <c r="C30" s="5" t="s">
        <v>20</v>
      </c>
      <c r="D30" s="5">
        <v>5</v>
      </c>
      <c r="E30" s="5">
        <v>10</v>
      </c>
      <c r="F30" s="5">
        <v>1</v>
      </c>
      <c r="G30" s="5">
        <v>12</v>
      </c>
      <c r="H30" s="5">
        <v>10</v>
      </c>
      <c r="I30" s="5">
        <v>1</v>
      </c>
      <c r="J30" s="5">
        <v>12</v>
      </c>
      <c r="K30" s="2">
        <f t="shared" si="0"/>
        <v>49</v>
      </c>
    </row>
    <row r="31" spans="1:11">
      <c r="A31" s="6" t="s">
        <v>38</v>
      </c>
      <c r="B31" s="6" t="s">
        <v>39</v>
      </c>
      <c r="C31" s="5" t="s">
        <v>20</v>
      </c>
      <c r="K31" s="2">
        <f t="shared" si="0"/>
        <v>0</v>
      </c>
    </row>
    <row r="32" spans="1:11">
      <c r="A32" s="8" t="s">
        <v>26</v>
      </c>
      <c r="B32" s="8" t="s">
        <v>27</v>
      </c>
      <c r="C32" s="5" t="s">
        <v>20</v>
      </c>
      <c r="K32" s="2">
        <f t="shared" si="0"/>
        <v>0</v>
      </c>
    </row>
    <row r="33" spans="1:11">
      <c r="A33" s="8" t="s">
        <v>28</v>
      </c>
      <c r="B33" s="8" t="s">
        <v>96</v>
      </c>
      <c r="C33" s="5" t="s">
        <v>20</v>
      </c>
      <c r="D33" s="5">
        <v>5</v>
      </c>
      <c r="E33" s="5">
        <v>10</v>
      </c>
      <c r="F33" s="5">
        <v>3</v>
      </c>
      <c r="G33" s="5">
        <v>7</v>
      </c>
      <c r="H33" s="5">
        <v>10</v>
      </c>
      <c r="I33" s="5" t="s">
        <v>227</v>
      </c>
      <c r="K33" s="2">
        <f t="shared" si="0"/>
        <v>32</v>
      </c>
    </row>
    <row r="34" spans="1:11">
      <c r="A34" s="24" t="s">
        <v>204</v>
      </c>
      <c r="B34" s="6" t="s">
        <v>42</v>
      </c>
      <c r="C34" s="5" t="s">
        <v>20</v>
      </c>
      <c r="K34" s="2">
        <f t="shared" si="0"/>
        <v>0</v>
      </c>
    </row>
    <row r="35" spans="1:11">
      <c r="A35" s="6" t="s">
        <v>64</v>
      </c>
      <c r="B35" s="6" t="s">
        <v>59</v>
      </c>
      <c r="C35" s="5" t="s">
        <v>20</v>
      </c>
      <c r="K35" s="2">
        <f t="shared" si="0"/>
        <v>0</v>
      </c>
    </row>
    <row r="36" spans="1:11">
      <c r="A36" s="6" t="s">
        <v>41</v>
      </c>
      <c r="B36" s="6" t="s">
        <v>83</v>
      </c>
      <c r="C36" s="5" t="s">
        <v>20</v>
      </c>
      <c r="K36" s="2">
        <f t="shared" si="0"/>
        <v>0</v>
      </c>
    </row>
    <row r="37" spans="1:11">
      <c r="A37" s="9" t="s">
        <v>32</v>
      </c>
      <c r="B37" s="8" t="s">
        <v>158</v>
      </c>
      <c r="C37" s="5" t="s">
        <v>20</v>
      </c>
      <c r="D37" s="5">
        <v>5</v>
      </c>
      <c r="E37" s="5">
        <v>10</v>
      </c>
      <c r="F37" s="5">
        <v>5</v>
      </c>
      <c r="G37" s="5">
        <v>5</v>
      </c>
      <c r="H37" s="5">
        <v>10</v>
      </c>
      <c r="I37" s="5" t="s">
        <v>224</v>
      </c>
      <c r="J37" s="5">
        <v>0</v>
      </c>
      <c r="K37" s="2">
        <f t="shared" si="0"/>
        <v>30</v>
      </c>
    </row>
    <row r="38" spans="1:11">
      <c r="A38" s="9" t="s">
        <v>105</v>
      </c>
      <c r="B38" s="9" t="s">
        <v>244</v>
      </c>
      <c r="C38" s="5" t="s">
        <v>20</v>
      </c>
      <c r="K38" s="2">
        <f t="shared" si="0"/>
        <v>0</v>
      </c>
    </row>
    <row r="39" spans="1:11">
      <c r="A39" s="9" t="s">
        <v>210</v>
      </c>
      <c r="B39" s="19" t="s">
        <v>209</v>
      </c>
      <c r="C39" s="5" t="s">
        <v>20</v>
      </c>
      <c r="K39" s="2">
        <f t="shared" si="0"/>
        <v>0</v>
      </c>
    </row>
    <row r="40" spans="1:11">
      <c r="A40" s="8" t="s">
        <v>24</v>
      </c>
      <c r="B40" s="8" t="s">
        <v>25</v>
      </c>
      <c r="C40" s="5" t="s">
        <v>20</v>
      </c>
      <c r="K40" s="2">
        <f t="shared" si="0"/>
        <v>0</v>
      </c>
    </row>
    <row r="41" spans="1:11">
      <c r="A41" s="6"/>
      <c r="B41" s="6"/>
      <c r="K41" s="2">
        <f t="shared" si="0"/>
        <v>0</v>
      </c>
    </row>
    <row r="42" spans="1:11">
      <c r="A42" s="6" t="s">
        <v>87</v>
      </c>
      <c r="B42" s="6" t="s">
        <v>88</v>
      </c>
      <c r="C42" s="5" t="s">
        <v>2</v>
      </c>
      <c r="K42" s="2">
        <f t="shared" si="0"/>
        <v>0</v>
      </c>
    </row>
    <row r="43" spans="1:11">
      <c r="A43" s="24" t="s">
        <v>80</v>
      </c>
      <c r="B43" s="19" t="s">
        <v>121</v>
      </c>
      <c r="C43" s="5" t="s">
        <v>2</v>
      </c>
      <c r="K43" s="2">
        <f t="shared" si="0"/>
        <v>0</v>
      </c>
    </row>
    <row r="44" spans="1:11">
      <c r="A44" s="6" t="s">
        <v>65</v>
      </c>
      <c r="B44" s="6" t="s">
        <v>242</v>
      </c>
      <c r="C44" s="5" t="s">
        <v>2</v>
      </c>
      <c r="K44" s="2">
        <f t="shared" si="0"/>
        <v>0</v>
      </c>
    </row>
    <row r="45" spans="1:11">
      <c r="A45" s="5" t="s">
        <v>22</v>
      </c>
      <c r="B45" s="5" t="s">
        <v>23</v>
      </c>
      <c r="C45" s="5" t="s">
        <v>2</v>
      </c>
      <c r="K45" s="2">
        <f t="shared" si="0"/>
        <v>0</v>
      </c>
    </row>
    <row r="46" spans="1:11">
      <c r="A46" s="5" t="s">
        <v>97</v>
      </c>
      <c r="B46" s="5" t="s">
        <v>16</v>
      </c>
      <c r="C46" s="5" t="s">
        <v>2</v>
      </c>
      <c r="K46" s="2">
        <f t="shared" si="0"/>
        <v>0</v>
      </c>
    </row>
    <row r="47" spans="1:11">
      <c r="A47" s="5" t="s">
        <v>97</v>
      </c>
      <c r="B47" s="5" t="s">
        <v>66</v>
      </c>
      <c r="C47" s="5" t="s">
        <v>2</v>
      </c>
      <c r="K47" s="2">
        <f t="shared" si="0"/>
        <v>0</v>
      </c>
    </row>
    <row r="48" spans="1:11">
      <c r="A48" s="5" t="s">
        <v>72</v>
      </c>
      <c r="B48" s="5" t="s">
        <v>142</v>
      </c>
      <c r="C48" s="5" t="s">
        <v>2</v>
      </c>
      <c r="K48" s="2">
        <f t="shared" si="0"/>
        <v>0</v>
      </c>
    </row>
    <row r="49" spans="1:11">
      <c r="A49" s="5" t="s">
        <v>117</v>
      </c>
      <c r="B49" s="5" t="s">
        <v>118</v>
      </c>
      <c r="C49" s="5" t="s">
        <v>2</v>
      </c>
      <c r="D49" s="2"/>
      <c r="E49" s="2"/>
      <c r="F49" s="2"/>
      <c r="G49" s="2"/>
      <c r="H49" s="2"/>
      <c r="I49" s="2"/>
      <c r="J49" s="2"/>
      <c r="K49" s="2">
        <f t="shared" si="0"/>
        <v>0</v>
      </c>
    </row>
    <row r="50" spans="1:11">
      <c r="A50" s="5" t="s">
        <v>64</v>
      </c>
      <c r="B50" s="5" t="s">
        <v>59</v>
      </c>
      <c r="C50" s="5" t="s">
        <v>2</v>
      </c>
      <c r="D50" s="2"/>
      <c r="E50" s="2"/>
      <c r="F50" s="2"/>
      <c r="G50" s="2"/>
      <c r="H50" s="2"/>
      <c r="I50" s="2"/>
      <c r="J50" s="2"/>
      <c r="K50" s="2">
        <f t="shared" si="0"/>
        <v>0</v>
      </c>
    </row>
    <row r="51" spans="1:11">
      <c r="A51" s="6" t="s">
        <v>36</v>
      </c>
      <c r="B51" s="6" t="s">
        <v>90</v>
      </c>
      <c r="C51" s="5" t="s">
        <v>2</v>
      </c>
      <c r="K51" s="2">
        <f t="shared" si="0"/>
        <v>0</v>
      </c>
    </row>
    <row r="52" spans="1:11">
      <c r="A52" s="5" t="s">
        <v>185</v>
      </c>
      <c r="B52" s="5" t="s">
        <v>186</v>
      </c>
      <c r="C52" s="5" t="s">
        <v>2</v>
      </c>
      <c r="K52" s="2">
        <f t="shared" si="0"/>
        <v>0</v>
      </c>
    </row>
    <row r="53" spans="1:11">
      <c r="A53" s="7" t="s">
        <v>72</v>
      </c>
      <c r="B53" s="6" t="s">
        <v>91</v>
      </c>
      <c r="C53" s="5" t="s">
        <v>2</v>
      </c>
      <c r="K53" s="2">
        <f t="shared" si="0"/>
        <v>0</v>
      </c>
    </row>
    <row r="54" spans="1:11">
      <c r="A54" s="6" t="s">
        <v>75</v>
      </c>
      <c r="B54" s="6" t="s">
        <v>92</v>
      </c>
      <c r="C54" s="5" t="s">
        <v>2</v>
      </c>
      <c r="K54" s="2">
        <f t="shared" si="0"/>
        <v>0</v>
      </c>
    </row>
    <row r="55" spans="1:11">
      <c r="A55" s="6" t="s">
        <v>32</v>
      </c>
      <c r="B55" s="6" t="s">
        <v>33</v>
      </c>
      <c r="C55" s="5" t="s">
        <v>2</v>
      </c>
      <c r="K55" s="2">
        <f t="shared" si="0"/>
        <v>0</v>
      </c>
    </row>
    <row r="56" spans="1:11">
      <c r="A56" s="6" t="s">
        <v>179</v>
      </c>
      <c r="B56" s="6" t="s">
        <v>180</v>
      </c>
      <c r="C56" s="5" t="s">
        <v>2</v>
      </c>
      <c r="K56" s="2">
        <f t="shared" si="0"/>
        <v>0</v>
      </c>
    </row>
    <row r="57" spans="1:11">
      <c r="A57" s="6" t="s">
        <v>34</v>
      </c>
      <c r="B57" s="6" t="s">
        <v>35</v>
      </c>
      <c r="C57" s="5" t="s">
        <v>2</v>
      </c>
      <c r="K57" s="2">
        <f t="shared" si="0"/>
        <v>0</v>
      </c>
    </row>
    <row r="58" spans="1:11">
      <c r="A58" s="6" t="s">
        <v>93</v>
      </c>
      <c r="B58" s="6" t="s">
        <v>94</v>
      </c>
      <c r="C58" s="5" t="s">
        <v>2</v>
      </c>
      <c r="K58" s="2">
        <f t="shared" si="0"/>
        <v>0</v>
      </c>
    </row>
    <row r="59" spans="1:11">
      <c r="A59" s="5" t="s">
        <v>17</v>
      </c>
      <c r="B59" s="5" t="s">
        <v>18</v>
      </c>
      <c r="C59" s="5" t="s">
        <v>2</v>
      </c>
      <c r="K59" s="2">
        <f t="shared" si="0"/>
        <v>0</v>
      </c>
    </row>
    <row r="60" spans="1:11">
      <c r="A60" s="5" t="s">
        <v>237</v>
      </c>
      <c r="B60" s="5" t="s">
        <v>123</v>
      </c>
      <c r="C60" s="5" t="s">
        <v>2</v>
      </c>
      <c r="K60" s="2">
        <f t="shared" si="0"/>
        <v>0</v>
      </c>
    </row>
    <row r="61" spans="1:11">
      <c r="A61" s="6" t="s">
        <v>14</v>
      </c>
      <c r="B61" s="6" t="s">
        <v>95</v>
      </c>
      <c r="C61" s="5" t="s">
        <v>2</v>
      </c>
      <c r="K61" s="2">
        <f t="shared" si="0"/>
        <v>0</v>
      </c>
    </row>
    <row r="62" spans="1:11">
      <c r="A62" s="5" t="s">
        <v>12</v>
      </c>
      <c r="B62" s="5" t="s">
        <v>13</v>
      </c>
      <c r="C62" s="5" t="s">
        <v>2</v>
      </c>
      <c r="K62" s="2">
        <f t="shared" si="0"/>
        <v>0</v>
      </c>
    </row>
    <row r="63" spans="1:11">
      <c r="A63" s="6" t="s">
        <v>167</v>
      </c>
      <c r="B63" s="6" t="s">
        <v>166</v>
      </c>
      <c r="C63" s="5" t="s">
        <v>2</v>
      </c>
      <c r="K63" s="2">
        <f t="shared" si="0"/>
        <v>0</v>
      </c>
    </row>
    <row r="64" spans="1:11">
      <c r="A64" s="24" t="s">
        <v>127</v>
      </c>
      <c r="B64" s="24" t="s">
        <v>216</v>
      </c>
      <c r="C64" s="5" t="s">
        <v>2</v>
      </c>
      <c r="K64" s="2">
        <f t="shared" si="0"/>
        <v>0</v>
      </c>
    </row>
    <row r="65" spans="1:11">
      <c r="A65" s="6" t="s">
        <v>141</v>
      </c>
      <c r="B65" s="6" t="s">
        <v>139</v>
      </c>
      <c r="C65" s="5" t="s">
        <v>2</v>
      </c>
      <c r="K65" s="2">
        <f t="shared" si="0"/>
        <v>0</v>
      </c>
    </row>
    <row r="66" spans="1:11">
      <c r="C66" s="5" t="s">
        <v>53</v>
      </c>
      <c r="K66" s="2">
        <f t="shared" si="0"/>
        <v>0</v>
      </c>
    </row>
    <row r="67" spans="1:11">
      <c r="A67" s="6" t="s">
        <v>196</v>
      </c>
      <c r="B67" s="19" t="s">
        <v>195</v>
      </c>
      <c r="C67" s="5" t="s">
        <v>5</v>
      </c>
      <c r="K67" s="2">
        <f t="shared" si="0"/>
        <v>0</v>
      </c>
    </row>
    <row r="68" spans="1:11">
      <c r="A68" s="6" t="s">
        <v>26</v>
      </c>
      <c r="B68" s="6" t="s">
        <v>98</v>
      </c>
      <c r="C68" s="5" t="s">
        <v>5</v>
      </c>
      <c r="D68" s="5">
        <v>5</v>
      </c>
      <c r="E68" s="5">
        <v>10</v>
      </c>
      <c r="F68" s="5" t="s">
        <v>224</v>
      </c>
      <c r="I68" s="5" t="s">
        <v>224</v>
      </c>
      <c r="K68" s="2">
        <f t="shared" ref="K68:K98" si="1">+D68+G68+J68+E68+H68</f>
        <v>15</v>
      </c>
    </row>
    <row r="69" spans="1:11" s="5" customFormat="1">
      <c r="A69" s="6" t="s">
        <v>24</v>
      </c>
      <c r="B69" s="6" t="s">
        <v>233</v>
      </c>
      <c r="C69" s="5" t="s">
        <v>5</v>
      </c>
      <c r="K69" s="2">
        <f t="shared" si="1"/>
        <v>0</v>
      </c>
    </row>
    <row r="70" spans="1:11">
      <c r="A70" s="6" t="s">
        <v>153</v>
      </c>
      <c r="B70" s="6" t="s">
        <v>152</v>
      </c>
      <c r="C70" s="5" t="s">
        <v>5</v>
      </c>
      <c r="D70" s="5">
        <v>5</v>
      </c>
      <c r="E70" s="5">
        <v>10</v>
      </c>
      <c r="F70" s="5">
        <v>3</v>
      </c>
      <c r="G70" s="5">
        <v>7</v>
      </c>
      <c r="H70" s="5">
        <v>10</v>
      </c>
      <c r="I70" s="5" t="s">
        <v>224</v>
      </c>
      <c r="K70" s="2">
        <f t="shared" si="1"/>
        <v>32</v>
      </c>
    </row>
    <row r="71" spans="1:11">
      <c r="A71" s="6" t="s">
        <v>24</v>
      </c>
      <c r="B71" s="6" t="s">
        <v>232</v>
      </c>
      <c r="C71" s="5" t="s">
        <v>5</v>
      </c>
      <c r="K71" s="2">
        <f t="shared" si="1"/>
        <v>0</v>
      </c>
    </row>
    <row r="72" spans="1:11">
      <c r="A72" s="24" t="s">
        <v>15</v>
      </c>
      <c r="B72" s="19" t="s">
        <v>131</v>
      </c>
      <c r="C72" s="5" t="s">
        <v>5</v>
      </c>
      <c r="D72" s="2"/>
      <c r="E72" s="2"/>
      <c r="F72" s="2"/>
      <c r="G72" s="2"/>
      <c r="H72" s="2"/>
      <c r="I72" s="2"/>
      <c r="K72" s="2">
        <f t="shared" si="1"/>
        <v>0</v>
      </c>
    </row>
    <row r="73" spans="1:11">
      <c r="A73" s="6" t="s">
        <v>217</v>
      </c>
      <c r="B73" s="6" t="s">
        <v>218</v>
      </c>
      <c r="C73" s="5" t="s">
        <v>5</v>
      </c>
      <c r="K73" s="2">
        <f t="shared" si="1"/>
        <v>0</v>
      </c>
    </row>
    <row r="74" spans="1:11">
      <c r="A74" s="6" t="s">
        <v>8</v>
      </c>
      <c r="B74" s="6" t="s">
        <v>9</v>
      </c>
      <c r="C74" s="5" t="s">
        <v>5</v>
      </c>
      <c r="K74" s="2">
        <f t="shared" si="1"/>
        <v>0</v>
      </c>
    </row>
    <row r="75" spans="1:11">
      <c r="A75" s="6" t="s">
        <v>99</v>
      </c>
      <c r="B75" s="6" t="s">
        <v>16</v>
      </c>
      <c r="C75" s="5" t="s">
        <v>5</v>
      </c>
      <c r="K75" s="2">
        <f t="shared" si="1"/>
        <v>0</v>
      </c>
    </row>
    <row r="76" spans="1:11">
      <c r="A76" s="6" t="s">
        <v>126</v>
      </c>
      <c r="B76" s="6" t="s">
        <v>149</v>
      </c>
      <c r="C76" s="5" t="s">
        <v>5</v>
      </c>
      <c r="K76" s="2">
        <f t="shared" si="1"/>
        <v>0</v>
      </c>
    </row>
    <row r="77" spans="1:11">
      <c r="A77" s="6" t="s">
        <v>31</v>
      </c>
      <c r="B77" s="6" t="s">
        <v>100</v>
      </c>
      <c r="C77" s="5" t="s">
        <v>5</v>
      </c>
      <c r="D77" s="5">
        <v>5</v>
      </c>
      <c r="E77" s="5">
        <v>10</v>
      </c>
      <c r="F77" s="5">
        <v>6</v>
      </c>
      <c r="G77" s="5">
        <v>4</v>
      </c>
      <c r="H77" s="5">
        <v>10</v>
      </c>
      <c r="I77" s="5">
        <v>2</v>
      </c>
      <c r="J77" s="5">
        <v>9</v>
      </c>
      <c r="K77" s="2">
        <f t="shared" si="1"/>
        <v>38</v>
      </c>
    </row>
    <row r="78" spans="1:11">
      <c r="A78" s="6" t="s">
        <v>101</v>
      </c>
      <c r="B78" s="6" t="s">
        <v>21</v>
      </c>
      <c r="C78" s="5" t="s">
        <v>5</v>
      </c>
      <c r="D78" s="5">
        <v>5</v>
      </c>
      <c r="E78" s="5">
        <v>10</v>
      </c>
      <c r="F78" s="5">
        <v>1</v>
      </c>
      <c r="G78" s="5">
        <v>12</v>
      </c>
      <c r="H78" s="5">
        <v>10</v>
      </c>
      <c r="I78" s="5" t="s">
        <v>224</v>
      </c>
      <c r="K78" s="2">
        <f t="shared" si="1"/>
        <v>37</v>
      </c>
    </row>
    <row r="79" spans="1:11">
      <c r="A79" s="6" t="s">
        <v>126</v>
      </c>
      <c r="B79" s="19" t="s">
        <v>125</v>
      </c>
      <c r="C79" s="5" t="s">
        <v>5</v>
      </c>
      <c r="D79" s="2"/>
      <c r="E79" s="2"/>
      <c r="F79" s="2"/>
      <c r="G79" s="2"/>
      <c r="H79" s="2"/>
      <c r="I79" s="2"/>
      <c r="J79" s="2"/>
      <c r="K79" s="2">
        <f t="shared" si="1"/>
        <v>0</v>
      </c>
    </row>
    <row r="80" spans="1:11">
      <c r="A80" s="6" t="s">
        <v>135</v>
      </c>
      <c r="B80" s="19" t="s">
        <v>136</v>
      </c>
      <c r="C80" s="5" t="s">
        <v>5</v>
      </c>
      <c r="D80" s="2"/>
      <c r="E80" s="2"/>
      <c r="F80" s="2"/>
      <c r="G80" s="2"/>
      <c r="H80" s="2"/>
      <c r="I80" s="2"/>
      <c r="J80" s="2"/>
      <c r="K80" s="2">
        <f t="shared" si="1"/>
        <v>0</v>
      </c>
    </row>
    <row r="81" spans="1:11">
      <c r="A81" s="6" t="s">
        <v>10</v>
      </c>
      <c r="B81" s="6" t="s">
        <v>11</v>
      </c>
      <c r="C81" s="5" t="s">
        <v>5</v>
      </c>
      <c r="D81" s="5">
        <v>5</v>
      </c>
      <c r="E81" s="5">
        <v>10</v>
      </c>
      <c r="F81" s="5">
        <v>4</v>
      </c>
      <c r="G81" s="5">
        <v>6</v>
      </c>
      <c r="H81" s="5">
        <v>10</v>
      </c>
      <c r="I81" s="5">
        <v>1</v>
      </c>
      <c r="J81" s="5">
        <v>12</v>
      </c>
      <c r="K81" s="2">
        <f t="shared" si="1"/>
        <v>43</v>
      </c>
    </row>
    <row r="82" spans="1:11">
      <c r="A82" s="6" t="s">
        <v>129</v>
      </c>
      <c r="B82" s="6" t="s">
        <v>130</v>
      </c>
      <c r="C82" s="5" t="s">
        <v>5</v>
      </c>
      <c r="K82" s="2">
        <f t="shared" si="1"/>
        <v>0</v>
      </c>
    </row>
    <row r="83" spans="1:11">
      <c r="A83" s="6" t="s">
        <v>102</v>
      </c>
      <c r="B83" s="6" t="s">
        <v>103</v>
      </c>
      <c r="C83" s="5" t="s">
        <v>5</v>
      </c>
      <c r="D83" s="5">
        <v>5</v>
      </c>
      <c r="E83" s="5">
        <v>10</v>
      </c>
      <c r="F83" s="5">
        <v>6</v>
      </c>
      <c r="G83" s="5">
        <v>4</v>
      </c>
      <c r="H83" s="5">
        <v>10</v>
      </c>
      <c r="I83" s="5" t="s">
        <v>224</v>
      </c>
      <c r="K83" s="2">
        <f t="shared" si="1"/>
        <v>29</v>
      </c>
    </row>
    <row r="84" spans="1:11">
      <c r="A84" s="6" t="s">
        <v>22</v>
      </c>
      <c r="B84" s="6" t="s">
        <v>104</v>
      </c>
      <c r="C84" s="5" t="s">
        <v>5</v>
      </c>
      <c r="K84" s="2">
        <f t="shared" si="1"/>
        <v>0</v>
      </c>
    </row>
    <row r="85" spans="1:11">
      <c r="A85" s="6" t="s">
        <v>105</v>
      </c>
      <c r="B85" s="6" t="s">
        <v>106</v>
      </c>
      <c r="C85" s="5" t="s">
        <v>5</v>
      </c>
      <c r="K85" s="2">
        <f t="shared" si="1"/>
        <v>0</v>
      </c>
    </row>
    <row r="86" spans="1:11">
      <c r="A86" s="6" t="s">
        <v>107</v>
      </c>
      <c r="B86" s="6" t="s">
        <v>240</v>
      </c>
      <c r="C86" s="5" t="s">
        <v>5</v>
      </c>
      <c r="K86" s="2">
        <f t="shared" si="1"/>
        <v>0</v>
      </c>
    </row>
    <row r="87" spans="1:11">
      <c r="A87" s="6" t="s">
        <v>190</v>
      </c>
      <c r="B87" s="6" t="s">
        <v>189</v>
      </c>
      <c r="C87" s="5" t="s">
        <v>5</v>
      </c>
      <c r="D87" s="5">
        <v>5</v>
      </c>
      <c r="E87" s="5">
        <v>10</v>
      </c>
      <c r="F87" s="5">
        <v>2</v>
      </c>
      <c r="G87" s="5">
        <v>9</v>
      </c>
      <c r="H87" s="5">
        <v>10</v>
      </c>
      <c r="I87" s="5" t="s">
        <v>224</v>
      </c>
      <c r="K87" s="2">
        <f t="shared" si="1"/>
        <v>34</v>
      </c>
    </row>
    <row r="88" spans="1:11">
      <c r="A88" s="24" t="s">
        <v>200</v>
      </c>
      <c r="B88" s="19" t="s">
        <v>198</v>
      </c>
      <c r="C88" s="5" t="s">
        <v>5</v>
      </c>
      <c r="D88" s="2"/>
      <c r="E88" s="2"/>
      <c r="F88" s="2"/>
      <c r="G88" s="2"/>
      <c r="H88" s="2"/>
      <c r="I88" s="2"/>
      <c r="K88" s="2">
        <f t="shared" si="1"/>
        <v>0</v>
      </c>
    </row>
    <row r="89" spans="1:11">
      <c r="A89" s="6" t="s">
        <v>111</v>
      </c>
      <c r="B89" s="6" t="s">
        <v>110</v>
      </c>
      <c r="C89" s="5" t="s">
        <v>5</v>
      </c>
      <c r="K89" s="2">
        <f t="shared" si="1"/>
        <v>0</v>
      </c>
    </row>
    <row r="90" spans="1:11">
      <c r="A90" s="5" t="s">
        <v>54</v>
      </c>
      <c r="B90" s="5" t="s">
        <v>55</v>
      </c>
      <c r="C90" s="5" t="s">
        <v>5</v>
      </c>
      <c r="D90" s="5">
        <v>5</v>
      </c>
      <c r="E90" s="5">
        <v>10</v>
      </c>
      <c r="F90" s="5">
        <v>5</v>
      </c>
      <c r="G90" s="5">
        <v>5</v>
      </c>
      <c r="H90" s="5">
        <v>10</v>
      </c>
      <c r="I90" s="5" t="s">
        <v>224</v>
      </c>
      <c r="K90" s="2">
        <f t="shared" si="1"/>
        <v>30</v>
      </c>
    </row>
    <row r="91" spans="1:11">
      <c r="B91" s="6"/>
      <c r="K91" s="2">
        <f t="shared" si="1"/>
        <v>0</v>
      </c>
    </row>
    <row r="92" spans="1:11">
      <c r="A92" s="6" t="s">
        <v>41</v>
      </c>
      <c r="B92" s="6" t="s">
        <v>138</v>
      </c>
      <c r="C92" s="5" t="s">
        <v>86</v>
      </c>
      <c r="K92" s="2">
        <f t="shared" si="1"/>
        <v>0</v>
      </c>
    </row>
    <row r="93" spans="1:11">
      <c r="A93" s="5" t="s">
        <v>3</v>
      </c>
      <c r="B93" s="5" t="s">
        <v>4</v>
      </c>
      <c r="C93" s="5" t="s">
        <v>86</v>
      </c>
      <c r="K93" s="2">
        <f t="shared" si="1"/>
        <v>0</v>
      </c>
    </row>
    <row r="94" spans="1:11">
      <c r="A94" s="9" t="s">
        <v>14</v>
      </c>
      <c r="B94" s="9" t="s">
        <v>109</v>
      </c>
      <c r="C94" s="5" t="s">
        <v>86</v>
      </c>
      <c r="K94" s="2">
        <f t="shared" si="1"/>
        <v>0</v>
      </c>
    </row>
    <row r="95" spans="1:11">
      <c r="A95" s="5" t="s">
        <v>6</v>
      </c>
      <c r="B95" s="5" t="s">
        <v>7</v>
      </c>
      <c r="C95" s="5" t="s">
        <v>86</v>
      </c>
      <c r="K95" s="2">
        <f t="shared" si="1"/>
        <v>0</v>
      </c>
    </row>
    <row r="96" spans="1:11">
      <c r="A96" s="5" t="s">
        <v>49</v>
      </c>
      <c r="B96" s="5" t="s">
        <v>50</v>
      </c>
      <c r="C96" s="5" t="s">
        <v>86</v>
      </c>
      <c r="K96" s="2">
        <f t="shared" si="1"/>
        <v>0</v>
      </c>
    </row>
    <row r="97" spans="1:11">
      <c r="A97" s="5" t="s">
        <v>30</v>
      </c>
      <c r="B97" s="5" t="s">
        <v>143</v>
      </c>
      <c r="C97" s="5" t="s">
        <v>86</v>
      </c>
      <c r="K97" s="2">
        <f t="shared" si="1"/>
        <v>0</v>
      </c>
    </row>
    <row r="98" spans="1:11">
      <c r="A98" s="5" t="s">
        <v>144</v>
      </c>
      <c r="B98" s="5" t="s">
        <v>145</v>
      </c>
      <c r="C98" s="5" t="s">
        <v>86</v>
      </c>
      <c r="K98" s="2">
        <f t="shared" si="1"/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J100"/>
  <sheetViews>
    <sheetView topLeftCell="A25" workbookViewId="0">
      <selection activeCell="D44" sqref="D44"/>
    </sheetView>
  </sheetViews>
  <sheetFormatPr defaultRowHeight="15"/>
  <cols>
    <col min="1" max="1" width="7.7109375" style="5" customWidth="1"/>
    <col min="2" max="2" width="24" style="5" customWidth="1"/>
    <col min="3" max="3" width="7.42578125" style="5" customWidth="1"/>
    <col min="4" max="5" width="11.140625" style="5" customWidth="1"/>
    <col min="6" max="10" width="9.140625" style="5"/>
  </cols>
  <sheetData>
    <row r="1" spans="1:10">
      <c r="A1" s="5" t="s">
        <v>51</v>
      </c>
      <c r="B1" s="5" t="s">
        <v>0</v>
      </c>
      <c r="C1" s="5" t="s">
        <v>57</v>
      </c>
      <c r="D1" s="5" t="s">
        <v>147</v>
      </c>
      <c r="E1" s="5" t="s">
        <v>160</v>
      </c>
      <c r="F1" s="5" t="s">
        <v>161</v>
      </c>
      <c r="G1" s="5" t="s">
        <v>163</v>
      </c>
      <c r="H1" s="5" t="s">
        <v>164</v>
      </c>
      <c r="I1" s="2" t="s">
        <v>52</v>
      </c>
      <c r="J1" s="5" t="s">
        <v>58</v>
      </c>
    </row>
    <row r="2" spans="1:10">
      <c r="A2" s="6" t="s">
        <v>70</v>
      </c>
      <c r="B2" s="6" t="s">
        <v>67</v>
      </c>
      <c r="C2" s="5" t="s">
        <v>46</v>
      </c>
      <c r="D2" s="5">
        <v>5</v>
      </c>
      <c r="E2" s="5">
        <v>15</v>
      </c>
      <c r="F2" s="5">
        <v>15</v>
      </c>
      <c r="G2" s="5">
        <v>15</v>
      </c>
      <c r="H2" s="2">
        <v>1</v>
      </c>
      <c r="I2" s="5">
        <v>12</v>
      </c>
      <c r="J2" s="2">
        <f>+D2+G2+I2+E2+F2</f>
        <v>62</v>
      </c>
    </row>
    <row r="3" spans="1:10">
      <c r="A3" s="5" t="s">
        <v>44</v>
      </c>
      <c r="B3" s="5" t="s">
        <v>45</v>
      </c>
      <c r="C3" s="5" t="s">
        <v>46</v>
      </c>
      <c r="D3" s="5">
        <v>5</v>
      </c>
      <c r="E3" s="5">
        <v>15</v>
      </c>
      <c r="F3" s="5">
        <v>15</v>
      </c>
      <c r="G3" s="5">
        <v>15</v>
      </c>
      <c r="H3" s="5" t="s">
        <v>227</v>
      </c>
      <c r="I3" s="5">
        <v>0</v>
      </c>
      <c r="J3" s="2">
        <f t="shared" ref="J3:J72" si="0">+D3+G3+I3+E3+F3</f>
        <v>50</v>
      </c>
    </row>
    <row r="4" spans="1:10">
      <c r="A4" s="6" t="s">
        <v>197</v>
      </c>
      <c r="B4" s="6" t="s">
        <v>194</v>
      </c>
      <c r="C4" s="5" t="s">
        <v>46</v>
      </c>
      <c r="J4" s="2">
        <f t="shared" si="0"/>
        <v>0</v>
      </c>
    </row>
    <row r="5" spans="1:10">
      <c r="A5" s="6" t="s">
        <v>71</v>
      </c>
      <c r="B5" s="6" t="s">
        <v>68</v>
      </c>
      <c r="C5" s="5" t="s">
        <v>46</v>
      </c>
      <c r="D5" s="5">
        <v>5</v>
      </c>
      <c r="E5" s="5">
        <v>15</v>
      </c>
      <c r="F5" s="5">
        <v>15</v>
      </c>
      <c r="G5" s="5">
        <v>15</v>
      </c>
      <c r="H5" s="5" t="s">
        <v>224</v>
      </c>
      <c r="I5" s="5">
        <v>0</v>
      </c>
      <c r="J5" s="2">
        <f t="shared" si="0"/>
        <v>50</v>
      </c>
    </row>
    <row r="6" spans="1:10">
      <c r="A6" s="5" t="s">
        <v>8</v>
      </c>
      <c r="B6" s="5" t="s">
        <v>60</v>
      </c>
      <c r="C6" s="5" t="s">
        <v>46</v>
      </c>
      <c r="J6" s="2">
        <f t="shared" si="0"/>
        <v>0</v>
      </c>
    </row>
    <row r="7" spans="1:10">
      <c r="A7" s="6" t="s">
        <v>10</v>
      </c>
      <c r="B7" s="6" t="s">
        <v>205</v>
      </c>
      <c r="C7" s="5" t="s">
        <v>46</v>
      </c>
      <c r="J7" s="2">
        <f t="shared" si="0"/>
        <v>0</v>
      </c>
    </row>
    <row r="8" spans="1:10">
      <c r="A8" s="6"/>
      <c r="B8" s="6"/>
      <c r="J8" s="2">
        <f t="shared" si="0"/>
        <v>0</v>
      </c>
    </row>
    <row r="9" spans="1:10">
      <c r="A9" s="6" t="s">
        <v>73</v>
      </c>
      <c r="B9" s="6" t="s">
        <v>69</v>
      </c>
      <c r="C9" s="5" t="s">
        <v>37</v>
      </c>
      <c r="J9" s="2">
        <f t="shared" si="0"/>
        <v>0</v>
      </c>
    </row>
    <row r="10" spans="1:10">
      <c r="A10" s="6" t="s">
        <v>6</v>
      </c>
      <c r="B10" s="6" t="s">
        <v>74</v>
      </c>
      <c r="C10" s="5" t="s">
        <v>37</v>
      </c>
      <c r="J10" s="2">
        <f t="shared" si="0"/>
        <v>0</v>
      </c>
    </row>
    <row r="11" spans="1:10">
      <c r="A11" s="5" t="s">
        <v>28</v>
      </c>
      <c r="B11" s="5" t="s">
        <v>43</v>
      </c>
      <c r="C11" s="5" t="s">
        <v>37</v>
      </c>
      <c r="D11" s="5">
        <v>5</v>
      </c>
      <c r="E11" s="5">
        <v>15</v>
      </c>
      <c r="F11" s="5">
        <v>15</v>
      </c>
      <c r="G11" s="5">
        <v>15</v>
      </c>
      <c r="H11" s="5" t="s">
        <v>227</v>
      </c>
      <c r="I11" s="5">
        <v>0</v>
      </c>
      <c r="J11" s="2">
        <f t="shared" si="0"/>
        <v>50</v>
      </c>
    </row>
    <row r="12" spans="1:10">
      <c r="A12" s="5" t="s">
        <v>217</v>
      </c>
      <c r="B12" s="5" t="s">
        <v>202</v>
      </c>
      <c r="C12" s="5" t="s">
        <v>37</v>
      </c>
      <c r="J12" s="2">
        <f t="shared" si="0"/>
        <v>0</v>
      </c>
    </row>
    <row r="13" spans="1:10">
      <c r="A13" s="5" t="s">
        <v>217</v>
      </c>
      <c r="B13" s="5" t="s">
        <v>218</v>
      </c>
      <c r="C13" s="5" t="s">
        <v>37</v>
      </c>
      <c r="J13" s="2">
        <f t="shared" si="0"/>
        <v>0</v>
      </c>
    </row>
    <row r="14" spans="1:10">
      <c r="A14" s="10" t="s">
        <v>31</v>
      </c>
      <c r="B14" s="5" t="s">
        <v>112</v>
      </c>
      <c r="C14" s="5" t="s">
        <v>37</v>
      </c>
      <c r="J14" s="2">
        <f t="shared" si="0"/>
        <v>0</v>
      </c>
    </row>
    <row r="15" spans="1:10">
      <c r="A15" s="10" t="s">
        <v>22</v>
      </c>
      <c r="B15" s="20" t="s">
        <v>132</v>
      </c>
      <c r="C15" s="5" t="s">
        <v>37</v>
      </c>
      <c r="D15" s="2"/>
      <c r="E15" s="2"/>
      <c r="F15" s="2"/>
      <c r="G15" s="2"/>
      <c r="H15" s="2"/>
      <c r="I15" s="2"/>
      <c r="J15" s="2">
        <f t="shared" si="0"/>
        <v>0</v>
      </c>
    </row>
    <row r="16" spans="1:10">
      <c r="A16" s="10" t="s">
        <v>31</v>
      </c>
      <c r="B16" s="5" t="s">
        <v>119</v>
      </c>
      <c r="C16" s="5" t="s">
        <v>37</v>
      </c>
      <c r="J16" s="2">
        <f t="shared" si="0"/>
        <v>0</v>
      </c>
    </row>
    <row r="17" spans="1:10">
      <c r="A17" s="10"/>
      <c r="J17" s="2">
        <f t="shared" si="0"/>
        <v>0</v>
      </c>
    </row>
    <row r="18" spans="1:10">
      <c r="A18" s="6" t="s">
        <v>75</v>
      </c>
      <c r="B18" s="6" t="s">
        <v>76</v>
      </c>
      <c r="C18" s="5" t="s">
        <v>20</v>
      </c>
      <c r="J18" s="2">
        <f t="shared" si="0"/>
        <v>0</v>
      </c>
    </row>
    <row r="19" spans="1:10">
      <c r="A19" s="6" t="s">
        <v>19</v>
      </c>
      <c r="B19" s="6" t="s">
        <v>77</v>
      </c>
      <c r="C19" s="5" t="s">
        <v>20</v>
      </c>
      <c r="J19" s="2">
        <f t="shared" si="0"/>
        <v>0</v>
      </c>
    </row>
    <row r="20" spans="1:10">
      <c r="A20" s="6" t="s">
        <v>226</v>
      </c>
      <c r="B20" s="6" t="s">
        <v>225</v>
      </c>
      <c r="C20" s="5" t="s">
        <v>20</v>
      </c>
      <c r="J20" s="2">
        <f t="shared" si="0"/>
        <v>0</v>
      </c>
    </row>
    <row r="21" spans="1:10" s="5" customFormat="1">
      <c r="A21" s="5" t="s">
        <v>181</v>
      </c>
      <c r="B21" s="5" t="s">
        <v>187</v>
      </c>
      <c r="C21" s="5" t="s">
        <v>20</v>
      </c>
      <c r="D21" s="5">
        <v>5</v>
      </c>
      <c r="E21" s="5">
        <v>15</v>
      </c>
      <c r="F21" s="5">
        <v>15</v>
      </c>
      <c r="G21" s="5">
        <v>0</v>
      </c>
      <c r="H21" s="5">
        <v>5</v>
      </c>
      <c r="I21" s="5">
        <v>5</v>
      </c>
      <c r="J21" s="2">
        <f t="shared" si="0"/>
        <v>40</v>
      </c>
    </row>
    <row r="22" spans="1:10">
      <c r="A22" s="6" t="s">
        <v>78</v>
      </c>
      <c r="B22" s="6" t="s">
        <v>79</v>
      </c>
      <c r="C22" s="5" t="s">
        <v>20</v>
      </c>
      <c r="J22" s="2">
        <f t="shared" si="0"/>
        <v>0</v>
      </c>
    </row>
    <row r="23" spans="1:10">
      <c r="A23" s="30" t="s">
        <v>127</v>
      </c>
      <c r="B23" s="31" t="s">
        <v>128</v>
      </c>
      <c r="C23" s="5" t="s">
        <v>20</v>
      </c>
      <c r="J23" s="2">
        <f t="shared" si="0"/>
        <v>0</v>
      </c>
    </row>
    <row r="24" spans="1:10">
      <c r="A24" s="6" t="s">
        <v>85</v>
      </c>
      <c r="B24" s="6" t="s">
        <v>84</v>
      </c>
      <c r="C24" s="5" t="s">
        <v>20</v>
      </c>
      <c r="J24" s="2">
        <f t="shared" si="0"/>
        <v>0</v>
      </c>
    </row>
    <row r="25" spans="1:10" s="5" customFormat="1">
      <c r="A25" s="6" t="s">
        <v>229</v>
      </c>
      <c r="B25" s="6" t="s">
        <v>230</v>
      </c>
      <c r="C25" s="5" t="s">
        <v>20</v>
      </c>
      <c r="J25" s="2">
        <f t="shared" ref="J25" si="1">+D25+G25+I25+E25+F25</f>
        <v>0</v>
      </c>
    </row>
    <row r="26" spans="1:10" s="5" customFormat="1">
      <c r="A26" s="6" t="s">
        <v>97</v>
      </c>
      <c r="B26" s="6" t="s">
        <v>154</v>
      </c>
      <c r="C26" s="5" t="s">
        <v>20</v>
      </c>
      <c r="D26" s="5">
        <v>5</v>
      </c>
      <c r="E26" s="5">
        <v>15</v>
      </c>
      <c r="F26" s="5">
        <v>15</v>
      </c>
      <c r="G26" s="5">
        <v>15</v>
      </c>
      <c r="H26" s="5">
        <v>2</v>
      </c>
      <c r="I26" s="5">
        <v>9</v>
      </c>
      <c r="J26" s="2">
        <f t="shared" ref="J26" si="2">+D26+G26+I26+E26+F26</f>
        <v>59</v>
      </c>
    </row>
    <row r="27" spans="1:10">
      <c r="A27" s="6" t="s">
        <v>80</v>
      </c>
      <c r="B27" s="6" t="s">
        <v>81</v>
      </c>
      <c r="C27" s="5" t="s">
        <v>20</v>
      </c>
      <c r="D27" s="5">
        <v>5</v>
      </c>
      <c r="E27" s="5">
        <v>15</v>
      </c>
      <c r="F27" s="5">
        <v>0</v>
      </c>
      <c r="G27" s="5">
        <v>0</v>
      </c>
      <c r="H27" s="5" t="s">
        <v>224</v>
      </c>
      <c r="I27" s="5">
        <v>0</v>
      </c>
      <c r="J27" s="2">
        <f t="shared" si="0"/>
        <v>20</v>
      </c>
    </row>
    <row r="28" spans="1:10" s="5" customFormat="1">
      <c r="A28" s="24" t="s">
        <v>214</v>
      </c>
      <c r="B28" s="35" t="s">
        <v>215</v>
      </c>
      <c r="C28" s="5" t="s">
        <v>20</v>
      </c>
      <c r="J28" s="2">
        <f t="shared" si="0"/>
        <v>0</v>
      </c>
    </row>
    <row r="29" spans="1:10" s="5" customFormat="1">
      <c r="A29" s="5" t="s">
        <v>8</v>
      </c>
      <c r="B29" s="35" t="s">
        <v>207</v>
      </c>
      <c r="C29" s="5" t="s">
        <v>208</v>
      </c>
      <c r="D29" s="5">
        <v>5</v>
      </c>
      <c r="E29" s="5">
        <v>15</v>
      </c>
      <c r="F29" s="5">
        <v>0</v>
      </c>
      <c r="G29" s="5">
        <v>0</v>
      </c>
      <c r="H29" s="5" t="s">
        <v>224</v>
      </c>
      <c r="I29" s="5">
        <v>0</v>
      </c>
      <c r="J29" s="2">
        <f t="shared" si="0"/>
        <v>20</v>
      </c>
    </row>
    <row r="30" spans="1:10">
      <c r="A30" s="6" t="s">
        <v>29</v>
      </c>
      <c r="B30" s="6" t="s">
        <v>82</v>
      </c>
      <c r="C30" s="5" t="s">
        <v>20</v>
      </c>
      <c r="D30" s="5">
        <v>5</v>
      </c>
      <c r="E30" s="5">
        <v>15</v>
      </c>
      <c r="F30" s="5">
        <v>15</v>
      </c>
      <c r="G30" s="5">
        <v>15</v>
      </c>
      <c r="H30" s="5">
        <v>1</v>
      </c>
      <c r="I30" s="5">
        <v>12</v>
      </c>
      <c r="J30" s="2">
        <f t="shared" si="0"/>
        <v>62</v>
      </c>
    </row>
    <row r="31" spans="1:10">
      <c r="A31" s="6" t="s">
        <v>38</v>
      </c>
      <c r="B31" s="6" t="s">
        <v>39</v>
      </c>
      <c r="C31" s="5" t="s">
        <v>20</v>
      </c>
      <c r="D31" s="5">
        <v>5</v>
      </c>
      <c r="E31" s="5">
        <v>15</v>
      </c>
      <c r="F31" s="5">
        <v>15</v>
      </c>
      <c r="G31" s="5">
        <v>15</v>
      </c>
      <c r="H31" s="5">
        <v>3</v>
      </c>
      <c r="I31" s="5">
        <v>7</v>
      </c>
      <c r="J31" s="2">
        <f t="shared" si="0"/>
        <v>57</v>
      </c>
    </row>
    <row r="32" spans="1:10">
      <c r="A32" s="8" t="s">
        <v>26</v>
      </c>
      <c r="B32" s="8" t="s">
        <v>27</v>
      </c>
      <c r="C32" s="5" t="s">
        <v>20</v>
      </c>
      <c r="J32" s="2">
        <f t="shared" si="0"/>
        <v>0</v>
      </c>
    </row>
    <row r="33" spans="1:10">
      <c r="A33" s="8" t="s">
        <v>28</v>
      </c>
      <c r="B33" s="8" t="s">
        <v>96</v>
      </c>
      <c r="C33" s="5" t="s">
        <v>20</v>
      </c>
      <c r="D33" s="5">
        <v>5</v>
      </c>
      <c r="E33" s="5">
        <v>15</v>
      </c>
      <c r="F33" s="5">
        <v>15</v>
      </c>
      <c r="G33" s="5">
        <v>0</v>
      </c>
      <c r="H33" s="5" t="s">
        <v>227</v>
      </c>
      <c r="I33" s="5">
        <v>0</v>
      </c>
      <c r="J33" s="2">
        <f t="shared" si="0"/>
        <v>35</v>
      </c>
    </row>
    <row r="34" spans="1:10">
      <c r="A34" s="24" t="s">
        <v>204</v>
      </c>
      <c r="B34" s="6" t="s">
        <v>42</v>
      </c>
      <c r="C34" s="5" t="s">
        <v>20</v>
      </c>
      <c r="J34" s="2">
        <f t="shared" si="0"/>
        <v>0</v>
      </c>
    </row>
    <row r="35" spans="1:10">
      <c r="A35" s="6" t="s">
        <v>64</v>
      </c>
      <c r="B35" s="6" t="s">
        <v>59</v>
      </c>
      <c r="C35" s="5" t="s">
        <v>20</v>
      </c>
      <c r="J35" s="2">
        <f t="shared" si="0"/>
        <v>0</v>
      </c>
    </row>
    <row r="36" spans="1:10">
      <c r="A36" s="6" t="s">
        <v>41</v>
      </c>
      <c r="B36" s="6" t="s">
        <v>83</v>
      </c>
      <c r="C36" s="5" t="s">
        <v>20</v>
      </c>
      <c r="J36" s="2">
        <f t="shared" si="0"/>
        <v>0</v>
      </c>
    </row>
    <row r="37" spans="1:10">
      <c r="A37" s="9" t="s">
        <v>32</v>
      </c>
      <c r="B37" s="8" t="s">
        <v>158</v>
      </c>
      <c r="C37" s="5" t="s">
        <v>20</v>
      </c>
      <c r="D37" s="5">
        <v>5</v>
      </c>
      <c r="E37" s="5">
        <v>15</v>
      </c>
      <c r="F37" s="5">
        <v>15</v>
      </c>
      <c r="G37" s="5">
        <v>15</v>
      </c>
      <c r="H37" s="5">
        <v>4</v>
      </c>
      <c r="I37" s="5">
        <v>6</v>
      </c>
      <c r="J37" s="2">
        <f t="shared" si="0"/>
        <v>56</v>
      </c>
    </row>
    <row r="38" spans="1:10">
      <c r="A38" s="9" t="s">
        <v>105</v>
      </c>
      <c r="B38" s="9" t="s">
        <v>244</v>
      </c>
      <c r="C38" s="5" t="s">
        <v>20</v>
      </c>
      <c r="J38" s="2">
        <f t="shared" si="0"/>
        <v>0</v>
      </c>
    </row>
    <row r="39" spans="1:10">
      <c r="A39" s="9" t="s">
        <v>210</v>
      </c>
      <c r="B39" s="19" t="s">
        <v>209</v>
      </c>
      <c r="C39" s="5" t="s">
        <v>20</v>
      </c>
      <c r="D39" s="5">
        <v>5</v>
      </c>
      <c r="E39" s="5">
        <v>15</v>
      </c>
      <c r="F39" s="5">
        <v>15</v>
      </c>
      <c r="G39" s="5">
        <v>0</v>
      </c>
      <c r="H39" s="5">
        <v>6</v>
      </c>
      <c r="I39" s="5">
        <v>4</v>
      </c>
      <c r="J39" s="2">
        <f t="shared" si="0"/>
        <v>39</v>
      </c>
    </row>
    <row r="40" spans="1:10">
      <c r="A40" s="8" t="s">
        <v>24</v>
      </c>
      <c r="B40" s="8" t="s">
        <v>25</v>
      </c>
      <c r="C40" s="5" t="s">
        <v>20</v>
      </c>
      <c r="J40" s="2">
        <f t="shared" si="0"/>
        <v>0</v>
      </c>
    </row>
    <row r="41" spans="1:10">
      <c r="A41" s="6"/>
      <c r="B41" s="6"/>
      <c r="J41" s="2">
        <f t="shared" si="0"/>
        <v>0</v>
      </c>
    </row>
    <row r="42" spans="1:10">
      <c r="A42" s="6" t="s">
        <v>87</v>
      </c>
      <c r="B42" s="6" t="s">
        <v>88</v>
      </c>
      <c r="C42" s="5" t="s">
        <v>2</v>
      </c>
      <c r="J42" s="2">
        <f t="shared" si="0"/>
        <v>0</v>
      </c>
    </row>
    <row r="43" spans="1:10">
      <c r="A43" s="24" t="s">
        <v>80</v>
      </c>
      <c r="B43" s="19" t="s">
        <v>121</v>
      </c>
      <c r="C43" s="5" t="s">
        <v>2</v>
      </c>
      <c r="J43" s="2">
        <f t="shared" si="0"/>
        <v>0</v>
      </c>
    </row>
    <row r="44" spans="1:10">
      <c r="A44" s="6" t="s">
        <v>65</v>
      </c>
      <c r="B44" s="6" t="s">
        <v>242</v>
      </c>
      <c r="C44" s="5" t="s">
        <v>2</v>
      </c>
      <c r="J44" s="2">
        <f t="shared" si="0"/>
        <v>0</v>
      </c>
    </row>
    <row r="45" spans="1:10">
      <c r="A45" s="5" t="s">
        <v>22</v>
      </c>
      <c r="B45" s="5" t="s">
        <v>23</v>
      </c>
      <c r="C45" s="5" t="s">
        <v>2</v>
      </c>
      <c r="J45" s="2">
        <f t="shared" si="0"/>
        <v>0</v>
      </c>
    </row>
    <row r="46" spans="1:10">
      <c r="A46" s="5" t="s">
        <v>97</v>
      </c>
      <c r="B46" s="5" t="s">
        <v>16</v>
      </c>
      <c r="C46" s="5" t="s">
        <v>2</v>
      </c>
      <c r="J46" s="2">
        <f t="shared" si="0"/>
        <v>0</v>
      </c>
    </row>
    <row r="47" spans="1:10">
      <c r="A47" s="5" t="s">
        <v>97</v>
      </c>
      <c r="B47" s="5" t="s">
        <v>66</v>
      </c>
      <c r="C47" s="5" t="s">
        <v>2</v>
      </c>
      <c r="J47" s="2">
        <f t="shared" si="0"/>
        <v>0</v>
      </c>
    </row>
    <row r="48" spans="1:10" s="5" customFormat="1">
      <c r="A48" s="5" t="s">
        <v>78</v>
      </c>
      <c r="B48" s="5" t="s">
        <v>142</v>
      </c>
      <c r="C48" s="5" t="s">
        <v>2</v>
      </c>
      <c r="D48" s="5">
        <v>5</v>
      </c>
      <c r="E48" s="5">
        <v>15</v>
      </c>
      <c r="F48" s="5">
        <v>15</v>
      </c>
      <c r="G48" s="5">
        <v>15</v>
      </c>
      <c r="H48" s="5">
        <v>2</v>
      </c>
      <c r="I48" s="5">
        <v>9</v>
      </c>
      <c r="J48" s="2">
        <f t="shared" si="0"/>
        <v>59</v>
      </c>
    </row>
    <row r="49" spans="1:10">
      <c r="A49" s="5" t="s">
        <v>117</v>
      </c>
      <c r="B49" s="5" t="s">
        <v>118</v>
      </c>
      <c r="C49" s="5" t="s">
        <v>2</v>
      </c>
      <c r="D49" s="2"/>
      <c r="E49" s="2"/>
      <c r="F49" s="2"/>
      <c r="G49" s="2"/>
      <c r="H49" s="2"/>
      <c r="I49" s="2"/>
      <c r="J49" s="2">
        <f t="shared" si="0"/>
        <v>0</v>
      </c>
    </row>
    <row r="50" spans="1:10">
      <c r="A50" s="5" t="s">
        <v>64</v>
      </c>
      <c r="B50" s="5" t="s">
        <v>59</v>
      </c>
      <c r="C50" s="5" t="s">
        <v>2</v>
      </c>
      <c r="D50" s="2"/>
      <c r="E50" s="2"/>
      <c r="F50" s="2"/>
      <c r="G50" s="2"/>
      <c r="H50" s="2"/>
      <c r="I50" s="2"/>
      <c r="J50" s="2">
        <f t="shared" si="0"/>
        <v>0</v>
      </c>
    </row>
    <row r="51" spans="1:10">
      <c r="A51" s="6" t="s">
        <v>36</v>
      </c>
      <c r="B51" s="6" t="s">
        <v>90</v>
      </c>
      <c r="C51" s="5" t="s">
        <v>2</v>
      </c>
      <c r="J51" s="2">
        <f t="shared" si="0"/>
        <v>0</v>
      </c>
    </row>
    <row r="52" spans="1:10">
      <c r="A52" s="5" t="s">
        <v>185</v>
      </c>
      <c r="B52" s="5" t="s">
        <v>186</v>
      </c>
      <c r="C52" s="5" t="s">
        <v>2</v>
      </c>
      <c r="J52" s="2">
        <f t="shared" si="0"/>
        <v>0</v>
      </c>
    </row>
    <row r="53" spans="1:10">
      <c r="A53" s="7" t="s">
        <v>72</v>
      </c>
      <c r="B53" s="6" t="s">
        <v>91</v>
      </c>
      <c r="C53" s="5" t="s">
        <v>2</v>
      </c>
      <c r="J53" s="2">
        <f t="shared" si="0"/>
        <v>0</v>
      </c>
    </row>
    <row r="54" spans="1:10">
      <c r="A54" s="6" t="s">
        <v>75</v>
      </c>
      <c r="B54" s="6" t="s">
        <v>92</v>
      </c>
      <c r="C54" s="5" t="s">
        <v>2</v>
      </c>
      <c r="D54" s="5">
        <v>5</v>
      </c>
      <c r="E54" s="5">
        <v>15</v>
      </c>
      <c r="F54" s="5">
        <v>15</v>
      </c>
      <c r="G54" s="5">
        <v>0</v>
      </c>
      <c r="H54" s="5">
        <v>3</v>
      </c>
      <c r="I54" s="5">
        <v>7</v>
      </c>
      <c r="J54" s="2">
        <f t="shared" si="0"/>
        <v>42</v>
      </c>
    </row>
    <row r="55" spans="1:10">
      <c r="A55" s="6" t="s">
        <v>32</v>
      </c>
      <c r="B55" s="6" t="s">
        <v>33</v>
      </c>
      <c r="C55" s="5" t="s">
        <v>2</v>
      </c>
      <c r="J55" s="2">
        <f t="shared" si="0"/>
        <v>0</v>
      </c>
    </row>
    <row r="56" spans="1:10">
      <c r="A56" s="6" t="s">
        <v>179</v>
      </c>
      <c r="B56" s="6" t="s">
        <v>180</v>
      </c>
      <c r="C56" s="5" t="s">
        <v>124</v>
      </c>
      <c r="J56" s="2">
        <f t="shared" si="0"/>
        <v>0</v>
      </c>
    </row>
    <row r="57" spans="1:10">
      <c r="A57" s="6" t="s">
        <v>34</v>
      </c>
      <c r="B57" s="6" t="s">
        <v>35</v>
      </c>
      <c r="C57" s="5" t="s">
        <v>2</v>
      </c>
      <c r="J57" s="2">
        <f t="shared" si="0"/>
        <v>0</v>
      </c>
    </row>
    <row r="58" spans="1:10">
      <c r="A58" s="6" t="s">
        <v>93</v>
      </c>
      <c r="B58" s="6" t="s">
        <v>94</v>
      </c>
      <c r="C58" s="5" t="s">
        <v>2</v>
      </c>
      <c r="J58" s="2">
        <f t="shared" si="0"/>
        <v>0</v>
      </c>
    </row>
    <row r="59" spans="1:10">
      <c r="A59" s="5" t="s">
        <v>17</v>
      </c>
      <c r="B59" s="5" t="s">
        <v>18</v>
      </c>
      <c r="C59" s="5" t="s">
        <v>2</v>
      </c>
      <c r="J59" s="2">
        <f t="shared" si="0"/>
        <v>0</v>
      </c>
    </row>
    <row r="60" spans="1:10">
      <c r="A60" s="5" t="s">
        <v>237</v>
      </c>
      <c r="B60" s="5" t="s">
        <v>123</v>
      </c>
      <c r="C60" s="5" t="s">
        <v>2</v>
      </c>
      <c r="D60" s="5">
        <v>5</v>
      </c>
      <c r="E60" s="5">
        <v>15</v>
      </c>
      <c r="F60" s="5">
        <v>15</v>
      </c>
      <c r="G60" s="5">
        <v>15</v>
      </c>
      <c r="H60" s="5">
        <v>1</v>
      </c>
      <c r="I60" s="5">
        <v>12</v>
      </c>
      <c r="J60" s="2">
        <f t="shared" si="0"/>
        <v>62</v>
      </c>
    </row>
    <row r="61" spans="1:10">
      <c r="A61" s="6" t="s">
        <v>14</v>
      </c>
      <c r="B61" s="6" t="s">
        <v>95</v>
      </c>
      <c r="C61" s="5" t="s">
        <v>2</v>
      </c>
      <c r="J61" s="2">
        <f t="shared" si="0"/>
        <v>0</v>
      </c>
    </row>
    <row r="62" spans="1:10">
      <c r="A62" s="5" t="s">
        <v>12</v>
      </c>
      <c r="B62" s="5" t="s">
        <v>13</v>
      </c>
      <c r="C62" s="5" t="s">
        <v>2</v>
      </c>
      <c r="J62" s="2">
        <f t="shared" si="0"/>
        <v>0</v>
      </c>
    </row>
    <row r="63" spans="1:10" s="5" customFormat="1">
      <c r="A63" s="5" t="s">
        <v>167</v>
      </c>
      <c r="B63" s="5" t="s">
        <v>166</v>
      </c>
      <c r="C63" s="5" t="s">
        <v>2</v>
      </c>
      <c r="J63" s="2">
        <f t="shared" si="0"/>
        <v>0</v>
      </c>
    </row>
    <row r="64" spans="1:10">
      <c r="A64" s="24" t="s">
        <v>127</v>
      </c>
      <c r="B64" s="24" t="s">
        <v>216</v>
      </c>
      <c r="C64" s="5" t="s">
        <v>2</v>
      </c>
      <c r="D64" s="5">
        <v>5</v>
      </c>
      <c r="E64" s="5">
        <v>15</v>
      </c>
      <c r="F64" s="5">
        <v>0</v>
      </c>
      <c r="G64" s="5">
        <v>0</v>
      </c>
      <c r="H64" s="5" t="s">
        <v>224</v>
      </c>
      <c r="I64" s="5">
        <v>0</v>
      </c>
      <c r="J64" s="2">
        <f t="shared" si="0"/>
        <v>20</v>
      </c>
    </row>
    <row r="65" spans="1:10" s="5" customFormat="1">
      <c r="A65" s="6" t="s">
        <v>1</v>
      </c>
      <c r="B65" s="6" t="s">
        <v>139</v>
      </c>
      <c r="C65" s="5" t="s">
        <v>2</v>
      </c>
      <c r="J65" s="2">
        <f t="shared" si="0"/>
        <v>0</v>
      </c>
    </row>
    <row r="66" spans="1:10">
      <c r="C66" s="5" t="s">
        <v>53</v>
      </c>
      <c r="J66" s="2">
        <f t="shared" si="0"/>
        <v>0</v>
      </c>
    </row>
    <row r="67" spans="1:10">
      <c r="A67" s="6" t="s">
        <v>196</v>
      </c>
      <c r="B67" s="19" t="s">
        <v>195</v>
      </c>
      <c r="C67" s="5" t="s">
        <v>5</v>
      </c>
      <c r="J67" s="2">
        <f t="shared" si="0"/>
        <v>0</v>
      </c>
    </row>
    <row r="68" spans="1:10">
      <c r="A68" s="6" t="s">
        <v>26</v>
      </c>
      <c r="B68" s="6" t="s">
        <v>98</v>
      </c>
      <c r="C68" s="5" t="s">
        <v>5</v>
      </c>
      <c r="J68" s="2">
        <f t="shared" si="0"/>
        <v>0</v>
      </c>
    </row>
    <row r="69" spans="1:10" s="5" customFormat="1">
      <c r="A69" s="6" t="s">
        <v>24</v>
      </c>
      <c r="B69" s="6" t="s">
        <v>233</v>
      </c>
      <c r="C69" s="5" t="s">
        <v>5</v>
      </c>
      <c r="D69" s="5">
        <v>5</v>
      </c>
      <c r="E69" s="5">
        <v>15</v>
      </c>
      <c r="F69" s="5">
        <v>15</v>
      </c>
      <c r="G69" s="5">
        <v>0</v>
      </c>
      <c r="H69" s="5">
        <v>9</v>
      </c>
      <c r="I69" s="5">
        <v>1</v>
      </c>
      <c r="J69" s="2">
        <f t="shared" ref="J69" si="3">+D69+G69+I69+E69+F69</f>
        <v>36</v>
      </c>
    </row>
    <row r="70" spans="1:10">
      <c r="A70" s="6" t="s">
        <v>153</v>
      </c>
      <c r="B70" s="6" t="s">
        <v>152</v>
      </c>
      <c r="C70" s="5" t="s">
        <v>5</v>
      </c>
      <c r="D70" s="5">
        <v>5</v>
      </c>
      <c r="E70" s="5">
        <v>15</v>
      </c>
      <c r="F70" s="5">
        <v>0</v>
      </c>
      <c r="G70" s="5">
        <v>0</v>
      </c>
      <c r="J70" s="2">
        <f t="shared" si="0"/>
        <v>20</v>
      </c>
    </row>
    <row r="71" spans="1:10">
      <c r="A71" s="6" t="s">
        <v>101</v>
      </c>
      <c r="B71" s="6" t="s">
        <v>232</v>
      </c>
      <c r="C71" s="5" t="s">
        <v>5</v>
      </c>
      <c r="D71" s="5">
        <v>5</v>
      </c>
      <c r="E71" s="5">
        <v>0</v>
      </c>
      <c r="F71" s="5">
        <v>15</v>
      </c>
      <c r="G71" s="5">
        <v>0</v>
      </c>
      <c r="H71" s="5">
        <v>7</v>
      </c>
      <c r="I71" s="5">
        <v>3</v>
      </c>
      <c r="J71" s="2">
        <f t="shared" si="0"/>
        <v>23</v>
      </c>
    </row>
    <row r="72" spans="1:10">
      <c r="A72" s="24" t="s">
        <v>15</v>
      </c>
      <c r="B72" s="19" t="s">
        <v>131</v>
      </c>
      <c r="C72" s="5" t="s">
        <v>5</v>
      </c>
      <c r="D72" s="2">
        <v>5</v>
      </c>
      <c r="E72" s="2">
        <v>15</v>
      </c>
      <c r="F72" s="2">
        <v>15</v>
      </c>
      <c r="G72" s="2">
        <v>15</v>
      </c>
      <c r="H72" s="2">
        <v>6</v>
      </c>
      <c r="I72" s="2">
        <v>4</v>
      </c>
      <c r="J72" s="2">
        <f t="shared" si="0"/>
        <v>54</v>
      </c>
    </row>
    <row r="73" spans="1:10">
      <c r="A73" s="6" t="s">
        <v>239</v>
      </c>
      <c r="B73" s="6" t="s">
        <v>202</v>
      </c>
      <c r="C73" s="5" t="s">
        <v>5</v>
      </c>
      <c r="J73" s="2">
        <f t="shared" ref="J73:J100" si="4">+D73+G73+I73+E73+F73</f>
        <v>0</v>
      </c>
    </row>
    <row r="74" spans="1:10">
      <c r="A74" s="6" t="s">
        <v>8</v>
      </c>
      <c r="B74" s="6" t="s">
        <v>9</v>
      </c>
      <c r="C74" s="5" t="s">
        <v>5</v>
      </c>
      <c r="D74" s="5">
        <v>5</v>
      </c>
      <c r="E74" s="5">
        <v>15</v>
      </c>
      <c r="F74" s="5">
        <v>15</v>
      </c>
      <c r="G74" s="5">
        <v>15</v>
      </c>
      <c r="H74" s="5">
        <v>3</v>
      </c>
      <c r="I74" s="5">
        <v>7</v>
      </c>
      <c r="J74" s="2">
        <f t="shared" si="4"/>
        <v>57</v>
      </c>
    </row>
    <row r="75" spans="1:10">
      <c r="A75" s="6" t="s">
        <v>99</v>
      </c>
      <c r="B75" s="6" t="s">
        <v>16</v>
      </c>
      <c r="C75" s="5" t="s">
        <v>5</v>
      </c>
      <c r="J75" s="2">
        <f t="shared" si="4"/>
        <v>0</v>
      </c>
    </row>
    <row r="76" spans="1:10" s="5" customFormat="1">
      <c r="A76" s="6" t="s">
        <v>126</v>
      </c>
      <c r="B76" s="6" t="s">
        <v>149</v>
      </c>
      <c r="C76" s="5" t="s">
        <v>5</v>
      </c>
      <c r="J76" s="2">
        <f t="shared" si="4"/>
        <v>0</v>
      </c>
    </row>
    <row r="77" spans="1:10">
      <c r="A77" s="6" t="s">
        <v>31</v>
      </c>
      <c r="B77" s="6" t="s">
        <v>100</v>
      </c>
      <c r="C77" s="5" t="s">
        <v>5</v>
      </c>
      <c r="D77" s="5">
        <v>5</v>
      </c>
      <c r="E77" s="5">
        <v>15</v>
      </c>
      <c r="F77" s="5">
        <v>0</v>
      </c>
      <c r="G77" s="5">
        <v>0</v>
      </c>
      <c r="J77" s="2">
        <f t="shared" si="4"/>
        <v>20</v>
      </c>
    </row>
    <row r="78" spans="1:10">
      <c r="A78" s="6" t="s">
        <v>101</v>
      </c>
      <c r="B78" s="6" t="s">
        <v>21</v>
      </c>
      <c r="C78" s="5" t="s">
        <v>5</v>
      </c>
      <c r="D78" s="5">
        <v>5</v>
      </c>
      <c r="E78" s="5">
        <v>15</v>
      </c>
      <c r="F78" s="5">
        <v>15</v>
      </c>
      <c r="G78" s="5">
        <v>15</v>
      </c>
      <c r="H78" s="5">
        <v>2</v>
      </c>
      <c r="I78" s="5">
        <v>7</v>
      </c>
      <c r="J78" s="2">
        <f t="shared" si="4"/>
        <v>57</v>
      </c>
    </row>
    <row r="79" spans="1:10">
      <c r="A79" s="6" t="s">
        <v>126</v>
      </c>
      <c r="B79" s="19" t="s">
        <v>125</v>
      </c>
      <c r="C79" s="5" t="s">
        <v>5</v>
      </c>
      <c r="D79" s="2"/>
      <c r="E79" s="2"/>
      <c r="F79" s="2"/>
      <c r="G79" s="2"/>
      <c r="H79" s="2"/>
      <c r="I79" s="2"/>
      <c r="J79" s="2">
        <f t="shared" si="4"/>
        <v>0</v>
      </c>
    </row>
    <row r="80" spans="1:10">
      <c r="A80" s="6" t="s">
        <v>135</v>
      </c>
      <c r="B80" s="19" t="s">
        <v>136</v>
      </c>
      <c r="C80" s="5" t="s">
        <v>5</v>
      </c>
      <c r="D80" s="2">
        <v>5</v>
      </c>
      <c r="E80" s="2">
        <v>15</v>
      </c>
      <c r="F80" s="2">
        <v>15</v>
      </c>
      <c r="G80" s="2">
        <v>0</v>
      </c>
      <c r="H80" s="2">
        <v>8</v>
      </c>
      <c r="I80" s="2">
        <v>2</v>
      </c>
      <c r="J80" s="2">
        <f t="shared" si="4"/>
        <v>37</v>
      </c>
    </row>
    <row r="81" spans="1:10">
      <c r="A81" s="6" t="s">
        <v>10</v>
      </c>
      <c r="B81" s="6" t="s">
        <v>11</v>
      </c>
      <c r="C81" s="5" t="s">
        <v>5</v>
      </c>
      <c r="D81" s="5">
        <v>5</v>
      </c>
      <c r="E81" s="5">
        <v>15</v>
      </c>
      <c r="F81" s="5">
        <v>15</v>
      </c>
      <c r="G81" s="5">
        <v>15</v>
      </c>
      <c r="H81" s="5">
        <v>1</v>
      </c>
      <c r="I81" s="5">
        <v>12</v>
      </c>
      <c r="J81" s="2">
        <f t="shared" si="4"/>
        <v>62</v>
      </c>
    </row>
    <row r="82" spans="1:10">
      <c r="A82" s="6" t="s">
        <v>129</v>
      </c>
      <c r="B82" s="6" t="s">
        <v>130</v>
      </c>
      <c r="C82" s="5" t="s">
        <v>5</v>
      </c>
      <c r="D82" s="5">
        <v>5</v>
      </c>
      <c r="E82" s="5">
        <v>15</v>
      </c>
      <c r="F82" s="5">
        <v>15</v>
      </c>
      <c r="G82" s="5">
        <v>15</v>
      </c>
      <c r="H82" s="5">
        <v>5</v>
      </c>
      <c r="I82" s="5">
        <v>5</v>
      </c>
      <c r="J82" s="2">
        <f t="shared" si="4"/>
        <v>55</v>
      </c>
    </row>
    <row r="83" spans="1:10">
      <c r="A83" s="6" t="s">
        <v>102</v>
      </c>
      <c r="B83" s="6" t="s">
        <v>103</v>
      </c>
      <c r="C83" s="5" t="s">
        <v>5</v>
      </c>
      <c r="D83" s="5">
        <v>5</v>
      </c>
      <c r="E83" s="5">
        <v>15</v>
      </c>
      <c r="F83" s="5">
        <v>0</v>
      </c>
      <c r="G83" s="5">
        <v>0</v>
      </c>
      <c r="I83" s="5">
        <v>0</v>
      </c>
      <c r="J83" s="2">
        <f t="shared" si="4"/>
        <v>20</v>
      </c>
    </row>
    <row r="84" spans="1:10">
      <c r="A84" s="6" t="s">
        <v>22</v>
      </c>
      <c r="B84" s="6" t="s">
        <v>104</v>
      </c>
      <c r="C84" s="5" t="s">
        <v>5</v>
      </c>
      <c r="J84" s="2">
        <f t="shared" si="4"/>
        <v>0</v>
      </c>
    </row>
    <row r="85" spans="1:10">
      <c r="A85" s="6" t="s">
        <v>105</v>
      </c>
      <c r="B85" s="6" t="s">
        <v>106</v>
      </c>
      <c r="C85" s="5" t="s">
        <v>5</v>
      </c>
      <c r="J85" s="2">
        <f t="shared" si="4"/>
        <v>0</v>
      </c>
    </row>
    <row r="86" spans="1:10">
      <c r="A86" s="6" t="s">
        <v>241</v>
      </c>
      <c r="B86" s="6" t="s">
        <v>240</v>
      </c>
      <c r="C86" s="5" t="s">
        <v>5</v>
      </c>
      <c r="D86" s="5">
        <v>5</v>
      </c>
      <c r="E86" s="5">
        <v>15</v>
      </c>
      <c r="F86" s="5">
        <v>0</v>
      </c>
      <c r="G86" s="5">
        <v>15</v>
      </c>
      <c r="H86" s="5" t="s">
        <v>224</v>
      </c>
      <c r="I86" s="5">
        <v>0</v>
      </c>
      <c r="J86" s="2">
        <f t="shared" si="4"/>
        <v>35</v>
      </c>
    </row>
    <row r="87" spans="1:10">
      <c r="A87" s="6" t="s">
        <v>190</v>
      </c>
      <c r="B87" s="6" t="s">
        <v>189</v>
      </c>
      <c r="C87" s="5" t="s">
        <v>5</v>
      </c>
      <c r="D87" s="5">
        <v>5</v>
      </c>
      <c r="E87" s="5">
        <v>15</v>
      </c>
      <c r="F87" s="5">
        <v>15</v>
      </c>
      <c r="G87" s="5">
        <v>0</v>
      </c>
      <c r="H87" s="5">
        <v>4</v>
      </c>
      <c r="I87" s="5">
        <v>6</v>
      </c>
      <c r="J87" s="2">
        <f t="shared" si="4"/>
        <v>41</v>
      </c>
    </row>
    <row r="88" spans="1:10">
      <c r="A88" s="24" t="s">
        <v>40</v>
      </c>
      <c r="B88" s="19" t="s">
        <v>238</v>
      </c>
      <c r="C88" s="5" t="s">
        <v>5</v>
      </c>
      <c r="D88" s="2">
        <v>5</v>
      </c>
      <c r="E88" s="2">
        <v>15</v>
      </c>
      <c r="F88" s="2">
        <v>15</v>
      </c>
      <c r="G88" s="2">
        <v>15</v>
      </c>
      <c r="H88" s="2" t="s">
        <v>224</v>
      </c>
      <c r="I88" s="2">
        <v>0</v>
      </c>
      <c r="J88" s="2">
        <f t="shared" si="4"/>
        <v>50</v>
      </c>
    </row>
    <row r="89" spans="1:10">
      <c r="A89" s="6" t="s">
        <v>111</v>
      </c>
      <c r="B89" s="6" t="s">
        <v>110</v>
      </c>
      <c r="C89" s="5" t="s">
        <v>5</v>
      </c>
      <c r="J89" s="2">
        <f t="shared" si="4"/>
        <v>0</v>
      </c>
    </row>
    <row r="90" spans="1:10">
      <c r="A90" s="5" t="s">
        <v>54</v>
      </c>
      <c r="B90" s="5" t="s">
        <v>55</v>
      </c>
      <c r="C90" s="5" t="s">
        <v>5</v>
      </c>
      <c r="J90" s="2">
        <f t="shared" si="4"/>
        <v>0</v>
      </c>
    </row>
    <row r="91" spans="1:10">
      <c r="B91" s="6"/>
      <c r="J91" s="2">
        <f t="shared" si="4"/>
        <v>0</v>
      </c>
    </row>
    <row r="92" spans="1:10">
      <c r="A92" s="6" t="s">
        <v>41</v>
      </c>
      <c r="B92" s="6" t="s">
        <v>138</v>
      </c>
      <c r="C92" s="5" t="s">
        <v>86</v>
      </c>
      <c r="J92" s="2">
        <f t="shared" si="4"/>
        <v>0</v>
      </c>
    </row>
    <row r="93" spans="1:10">
      <c r="A93" s="5" t="s">
        <v>3</v>
      </c>
      <c r="B93" s="5" t="s">
        <v>4</v>
      </c>
      <c r="C93" s="5" t="s">
        <v>86</v>
      </c>
      <c r="J93" s="2">
        <f t="shared" si="4"/>
        <v>0</v>
      </c>
    </row>
    <row r="94" spans="1:10">
      <c r="A94" s="9" t="s">
        <v>14</v>
      </c>
      <c r="B94" s="9" t="s">
        <v>109</v>
      </c>
      <c r="C94" s="5" t="s">
        <v>86</v>
      </c>
      <c r="J94" s="2">
        <f t="shared" si="4"/>
        <v>0</v>
      </c>
    </row>
    <row r="95" spans="1:10">
      <c r="A95" s="5" t="s">
        <v>6</v>
      </c>
      <c r="B95" s="5" t="s">
        <v>7</v>
      </c>
      <c r="C95" s="5" t="s">
        <v>86</v>
      </c>
      <c r="J95" s="2">
        <f t="shared" si="4"/>
        <v>0</v>
      </c>
    </row>
    <row r="96" spans="1:10">
      <c r="A96" s="5" t="s">
        <v>49</v>
      </c>
      <c r="B96" s="5" t="s">
        <v>50</v>
      </c>
      <c r="C96" s="5" t="s">
        <v>86</v>
      </c>
      <c r="J96" s="2">
        <f t="shared" si="4"/>
        <v>0</v>
      </c>
    </row>
    <row r="97" spans="1:10">
      <c r="A97" s="5" t="s">
        <v>30</v>
      </c>
      <c r="B97" s="5" t="s">
        <v>143</v>
      </c>
      <c r="C97" s="5" t="s">
        <v>86</v>
      </c>
      <c r="J97" s="2">
        <f t="shared" si="4"/>
        <v>0</v>
      </c>
    </row>
    <row r="98" spans="1:10">
      <c r="A98" s="5" t="s">
        <v>144</v>
      </c>
      <c r="B98" s="5" t="s">
        <v>145</v>
      </c>
      <c r="C98" s="5" t="s">
        <v>86</v>
      </c>
      <c r="J98" s="2">
        <f t="shared" si="4"/>
        <v>0</v>
      </c>
    </row>
    <row r="99" spans="1:10">
      <c r="A99" s="5" t="s">
        <v>155</v>
      </c>
      <c r="B99" s="5" t="s">
        <v>154</v>
      </c>
      <c r="C99" s="5" t="s">
        <v>86</v>
      </c>
      <c r="J99" s="2">
        <f t="shared" si="4"/>
        <v>0</v>
      </c>
    </row>
    <row r="100" spans="1:10">
      <c r="A100" s="5" t="s">
        <v>156</v>
      </c>
      <c r="B100" s="5" t="s">
        <v>157</v>
      </c>
      <c r="C100" s="5" t="s">
        <v>86</v>
      </c>
      <c r="J100" s="2">
        <f t="shared" si="4"/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M100"/>
  <sheetViews>
    <sheetView topLeftCell="A21" workbookViewId="0">
      <selection activeCell="I40" sqref="I40"/>
    </sheetView>
  </sheetViews>
  <sheetFormatPr defaultRowHeight="15"/>
  <cols>
    <col min="1" max="1" width="7.7109375" style="5" customWidth="1"/>
    <col min="2" max="2" width="24" style="5" customWidth="1"/>
    <col min="3" max="3" width="7.42578125" style="5" customWidth="1"/>
    <col min="4" max="4" width="11.140625" style="5" customWidth="1"/>
    <col min="5" max="11" width="9.140625" style="5"/>
  </cols>
  <sheetData>
    <row r="1" spans="1:13">
      <c r="A1" s="5" t="s">
        <v>51</v>
      </c>
      <c r="B1" s="5" t="s">
        <v>0</v>
      </c>
      <c r="C1" s="5" t="s">
        <v>57</v>
      </c>
      <c r="D1" s="5" t="s">
        <v>56</v>
      </c>
      <c r="E1" s="5" t="s">
        <v>114</v>
      </c>
      <c r="F1" s="5" t="s">
        <v>52</v>
      </c>
      <c r="G1" s="5" t="s">
        <v>113</v>
      </c>
      <c r="H1" s="2" t="s">
        <v>52</v>
      </c>
      <c r="I1" s="5" t="s">
        <v>243</v>
      </c>
      <c r="J1" s="2" t="s">
        <v>52</v>
      </c>
      <c r="K1" s="5" t="s">
        <v>58</v>
      </c>
      <c r="L1" s="5"/>
      <c r="M1" s="2"/>
    </row>
    <row r="2" spans="1:13">
      <c r="A2" s="6" t="s">
        <v>70</v>
      </c>
      <c r="B2" s="6" t="s">
        <v>67</v>
      </c>
      <c r="C2" s="5" t="s">
        <v>46</v>
      </c>
      <c r="G2" s="2"/>
      <c r="I2" s="2"/>
      <c r="K2" s="2">
        <f>+D2+F2+H2+M2</f>
        <v>0</v>
      </c>
    </row>
    <row r="3" spans="1:13">
      <c r="A3" s="5" t="s">
        <v>44</v>
      </c>
      <c r="B3" s="5" t="s">
        <v>45</v>
      </c>
      <c r="C3" s="5" t="s">
        <v>46</v>
      </c>
      <c r="D3" s="5">
        <v>20</v>
      </c>
      <c r="E3" s="5">
        <v>1</v>
      </c>
      <c r="F3" s="5">
        <v>12</v>
      </c>
      <c r="G3" s="5">
        <v>1</v>
      </c>
      <c r="H3" s="5">
        <v>12</v>
      </c>
      <c r="I3" s="5">
        <v>1</v>
      </c>
      <c r="J3" s="5">
        <v>12</v>
      </c>
      <c r="K3" s="2">
        <f t="shared" ref="K3:K65" si="0">+D3+F3+H3+M3</f>
        <v>44</v>
      </c>
    </row>
    <row r="4" spans="1:13">
      <c r="A4" s="6" t="s">
        <v>197</v>
      </c>
      <c r="B4" s="6" t="s">
        <v>194</v>
      </c>
      <c r="C4" s="5" t="s">
        <v>46</v>
      </c>
      <c r="D4" s="5">
        <v>20</v>
      </c>
      <c r="E4" s="5">
        <v>2</v>
      </c>
      <c r="F4" s="5">
        <v>9</v>
      </c>
      <c r="G4" s="5" t="s">
        <v>224</v>
      </c>
      <c r="H4" s="5">
        <v>0</v>
      </c>
      <c r="I4" s="5" t="s">
        <v>224</v>
      </c>
      <c r="J4" s="5">
        <v>0</v>
      </c>
      <c r="K4" s="2">
        <f t="shared" si="0"/>
        <v>29</v>
      </c>
    </row>
    <row r="5" spans="1:13">
      <c r="A5" s="6" t="s">
        <v>71</v>
      </c>
      <c r="B5" s="6" t="s">
        <v>68</v>
      </c>
      <c r="C5" s="5" t="s">
        <v>46</v>
      </c>
      <c r="K5" s="2">
        <f t="shared" si="0"/>
        <v>0</v>
      </c>
    </row>
    <row r="6" spans="1:13">
      <c r="A6" s="5" t="s">
        <v>8</v>
      </c>
      <c r="B6" s="5" t="s">
        <v>60</v>
      </c>
      <c r="C6" s="5" t="s">
        <v>46</v>
      </c>
      <c r="K6" s="2">
        <f t="shared" si="0"/>
        <v>0</v>
      </c>
    </row>
    <row r="7" spans="1:13">
      <c r="A7" s="6" t="s">
        <v>10</v>
      </c>
      <c r="B7" s="6" t="s">
        <v>205</v>
      </c>
      <c r="C7" s="5" t="s">
        <v>46</v>
      </c>
      <c r="K7" s="2">
        <f t="shared" si="0"/>
        <v>0</v>
      </c>
    </row>
    <row r="8" spans="1:13">
      <c r="A8" s="6"/>
      <c r="B8" s="6"/>
      <c r="K8" s="2"/>
    </row>
    <row r="9" spans="1:13">
      <c r="A9" s="6" t="s">
        <v>73</v>
      </c>
      <c r="B9" s="6" t="s">
        <v>69</v>
      </c>
      <c r="C9" s="5" t="s">
        <v>37</v>
      </c>
      <c r="K9" s="2">
        <f t="shared" si="0"/>
        <v>0</v>
      </c>
    </row>
    <row r="10" spans="1:13">
      <c r="A10" s="6" t="s">
        <v>6</v>
      </c>
      <c r="B10" s="6" t="s">
        <v>74</v>
      </c>
      <c r="C10" s="5" t="s">
        <v>37</v>
      </c>
      <c r="K10" s="2">
        <f t="shared" si="0"/>
        <v>0</v>
      </c>
    </row>
    <row r="11" spans="1:13">
      <c r="A11" s="5" t="s">
        <v>28</v>
      </c>
      <c r="B11" s="5" t="s">
        <v>43</v>
      </c>
      <c r="C11" s="5" t="s">
        <v>37</v>
      </c>
      <c r="D11" s="5">
        <v>20</v>
      </c>
      <c r="E11" s="5">
        <v>1</v>
      </c>
      <c r="F11" s="5">
        <v>12</v>
      </c>
      <c r="G11" s="5">
        <v>1</v>
      </c>
      <c r="H11" s="5">
        <v>12</v>
      </c>
      <c r="I11" s="5">
        <v>1</v>
      </c>
      <c r="J11" s="5">
        <v>12</v>
      </c>
      <c r="K11" s="2">
        <f t="shared" si="0"/>
        <v>44</v>
      </c>
    </row>
    <row r="12" spans="1:13">
      <c r="A12" s="5" t="s">
        <v>217</v>
      </c>
      <c r="B12" s="5" t="s">
        <v>218</v>
      </c>
      <c r="C12" s="5" t="s">
        <v>37</v>
      </c>
      <c r="K12" s="2">
        <f t="shared" si="0"/>
        <v>0</v>
      </c>
    </row>
    <row r="13" spans="1:13">
      <c r="A13" s="5" t="s">
        <v>217</v>
      </c>
      <c r="B13" s="5" t="s">
        <v>218</v>
      </c>
      <c r="C13" s="5" t="s">
        <v>37</v>
      </c>
      <c r="K13" s="2">
        <f t="shared" si="0"/>
        <v>0</v>
      </c>
    </row>
    <row r="14" spans="1:13">
      <c r="A14" s="10" t="s">
        <v>31</v>
      </c>
      <c r="B14" s="5" t="s">
        <v>112</v>
      </c>
      <c r="C14" s="5" t="s">
        <v>37</v>
      </c>
      <c r="K14" s="2">
        <f t="shared" si="0"/>
        <v>0</v>
      </c>
    </row>
    <row r="15" spans="1:13" s="5" customFormat="1">
      <c r="A15" s="10" t="s">
        <v>22</v>
      </c>
      <c r="B15" s="20" t="s">
        <v>132</v>
      </c>
      <c r="C15" s="5" t="s">
        <v>37</v>
      </c>
      <c r="D15" s="2"/>
      <c r="E15" s="2"/>
      <c r="F15" s="2"/>
      <c r="G15" s="2"/>
      <c r="H15" s="2"/>
      <c r="I15" s="2"/>
      <c r="J15" s="2"/>
      <c r="K15" s="2">
        <f t="shared" si="0"/>
        <v>0</v>
      </c>
    </row>
    <row r="16" spans="1:13" s="5" customFormat="1">
      <c r="A16" s="10" t="s">
        <v>31</v>
      </c>
      <c r="B16" s="5" t="s">
        <v>119</v>
      </c>
      <c r="C16" s="5" t="s">
        <v>37</v>
      </c>
      <c r="K16" s="2">
        <f t="shared" si="0"/>
        <v>0</v>
      </c>
    </row>
    <row r="17" spans="1:11">
      <c r="A17" s="10"/>
      <c r="K17" s="2"/>
    </row>
    <row r="18" spans="1:11">
      <c r="A18" s="6" t="s">
        <v>75</v>
      </c>
      <c r="B18" s="6" t="s">
        <v>76</v>
      </c>
      <c r="C18" s="5" t="s">
        <v>20</v>
      </c>
      <c r="K18" s="2">
        <f t="shared" si="0"/>
        <v>0</v>
      </c>
    </row>
    <row r="19" spans="1:11">
      <c r="A19" s="6" t="s">
        <v>19</v>
      </c>
      <c r="B19" s="6" t="s">
        <v>77</v>
      </c>
      <c r="C19" s="5" t="s">
        <v>20</v>
      </c>
      <c r="K19" s="2">
        <f t="shared" si="0"/>
        <v>0</v>
      </c>
    </row>
    <row r="20" spans="1:11">
      <c r="A20" s="6" t="s">
        <v>226</v>
      </c>
      <c r="B20" s="6" t="s">
        <v>225</v>
      </c>
      <c r="C20" s="5" t="s">
        <v>20</v>
      </c>
      <c r="K20" s="2">
        <f t="shared" si="0"/>
        <v>0</v>
      </c>
    </row>
    <row r="21" spans="1:11" s="5" customFormat="1">
      <c r="A21" s="5" t="s">
        <v>181</v>
      </c>
      <c r="B21" s="5" t="s">
        <v>187</v>
      </c>
      <c r="C21" s="5" t="s">
        <v>20</v>
      </c>
      <c r="K21" s="2">
        <f t="shared" si="0"/>
        <v>0</v>
      </c>
    </row>
    <row r="22" spans="1:11">
      <c r="A22" s="6" t="s">
        <v>78</v>
      </c>
      <c r="B22" s="6" t="s">
        <v>79</v>
      </c>
      <c r="C22" s="5" t="s">
        <v>20</v>
      </c>
      <c r="K22" s="2">
        <f t="shared" si="0"/>
        <v>0</v>
      </c>
    </row>
    <row r="23" spans="1:11" s="5" customFormat="1">
      <c r="A23" s="30" t="s">
        <v>127</v>
      </c>
      <c r="B23" s="31" t="s">
        <v>128</v>
      </c>
      <c r="C23" s="5" t="s">
        <v>20</v>
      </c>
      <c r="D23" s="5">
        <v>20</v>
      </c>
      <c r="E23" s="5" t="s">
        <v>227</v>
      </c>
      <c r="F23" s="5">
        <v>0</v>
      </c>
      <c r="G23" s="5" t="s">
        <v>224</v>
      </c>
      <c r="H23" s="5">
        <v>0</v>
      </c>
      <c r="I23" s="5" t="s">
        <v>224</v>
      </c>
      <c r="J23" s="5">
        <v>0</v>
      </c>
      <c r="K23" s="2">
        <f t="shared" si="0"/>
        <v>20</v>
      </c>
    </row>
    <row r="24" spans="1:11">
      <c r="A24" s="6" t="s">
        <v>85</v>
      </c>
      <c r="B24" s="6" t="s">
        <v>84</v>
      </c>
      <c r="C24" s="5" t="s">
        <v>20</v>
      </c>
      <c r="K24" s="2">
        <f t="shared" si="0"/>
        <v>0</v>
      </c>
    </row>
    <row r="25" spans="1:11" s="5" customFormat="1">
      <c r="A25" s="6" t="s">
        <v>229</v>
      </c>
      <c r="B25" s="6" t="s">
        <v>230</v>
      </c>
      <c r="C25" s="5" t="s">
        <v>20</v>
      </c>
      <c r="K25" s="2">
        <f t="shared" si="0"/>
        <v>0</v>
      </c>
    </row>
    <row r="26" spans="1:11" s="5" customFormat="1">
      <c r="A26" s="6" t="s">
        <v>97</v>
      </c>
      <c r="B26" s="6" t="s">
        <v>154</v>
      </c>
      <c r="C26" s="5" t="s">
        <v>20</v>
      </c>
      <c r="K26" s="2">
        <f t="shared" si="0"/>
        <v>0</v>
      </c>
    </row>
    <row r="27" spans="1:11">
      <c r="A27" s="6" t="s">
        <v>80</v>
      </c>
      <c r="B27" s="6" t="s">
        <v>81</v>
      </c>
      <c r="C27" s="5" t="s">
        <v>20</v>
      </c>
      <c r="K27" s="2">
        <f t="shared" si="0"/>
        <v>0</v>
      </c>
    </row>
    <row r="28" spans="1:11" s="5" customFormat="1">
      <c r="A28" s="24" t="s">
        <v>214</v>
      </c>
      <c r="B28" s="35" t="s">
        <v>215</v>
      </c>
      <c r="C28" s="5" t="s">
        <v>20</v>
      </c>
      <c r="K28" s="2">
        <f t="shared" si="0"/>
        <v>0</v>
      </c>
    </row>
    <row r="29" spans="1:11" s="5" customFormat="1">
      <c r="A29" s="5" t="s">
        <v>8</v>
      </c>
      <c r="B29" s="35" t="s">
        <v>207</v>
      </c>
      <c r="C29" s="5" t="s">
        <v>208</v>
      </c>
      <c r="K29" s="2">
        <f t="shared" si="0"/>
        <v>0</v>
      </c>
    </row>
    <row r="30" spans="1:11">
      <c r="A30" s="6" t="s">
        <v>29</v>
      </c>
      <c r="B30" s="6" t="s">
        <v>82</v>
      </c>
      <c r="C30" s="5" t="s">
        <v>20</v>
      </c>
      <c r="D30" s="5">
        <v>20</v>
      </c>
      <c r="E30" s="5">
        <v>1</v>
      </c>
      <c r="F30" s="5">
        <v>12</v>
      </c>
      <c r="G30" s="5" t="s">
        <v>224</v>
      </c>
      <c r="H30" s="5">
        <v>0</v>
      </c>
      <c r="I30" s="5" t="s">
        <v>224</v>
      </c>
      <c r="J30" s="5">
        <v>0</v>
      </c>
      <c r="K30" s="2">
        <f t="shared" si="0"/>
        <v>32</v>
      </c>
    </row>
    <row r="31" spans="1:11">
      <c r="A31" s="6" t="s">
        <v>38</v>
      </c>
      <c r="B31" s="6" t="s">
        <v>39</v>
      </c>
      <c r="C31" s="5" t="s">
        <v>20</v>
      </c>
      <c r="D31" s="5">
        <v>20</v>
      </c>
      <c r="E31" s="5">
        <v>3</v>
      </c>
      <c r="F31" s="5">
        <v>7</v>
      </c>
      <c r="G31" s="5">
        <v>3</v>
      </c>
      <c r="H31" s="5">
        <v>7</v>
      </c>
      <c r="I31" s="5">
        <v>1</v>
      </c>
      <c r="J31" s="5">
        <v>12</v>
      </c>
      <c r="K31" s="2">
        <f t="shared" si="0"/>
        <v>34</v>
      </c>
    </row>
    <row r="32" spans="1:11">
      <c r="A32" s="8" t="s">
        <v>26</v>
      </c>
      <c r="B32" s="8" t="s">
        <v>27</v>
      </c>
      <c r="C32" s="5" t="s">
        <v>20</v>
      </c>
      <c r="K32" s="2">
        <f t="shared" si="0"/>
        <v>0</v>
      </c>
    </row>
    <row r="33" spans="1:11">
      <c r="A33" s="8" t="s">
        <v>28</v>
      </c>
      <c r="B33" s="8" t="s">
        <v>96</v>
      </c>
      <c r="C33" s="5" t="s">
        <v>20</v>
      </c>
      <c r="K33" s="2">
        <f t="shared" si="0"/>
        <v>0</v>
      </c>
    </row>
    <row r="34" spans="1:11">
      <c r="A34" s="24" t="s">
        <v>204</v>
      </c>
      <c r="B34" s="6" t="s">
        <v>42</v>
      </c>
      <c r="C34" s="5" t="s">
        <v>20</v>
      </c>
      <c r="D34" s="5">
        <v>20</v>
      </c>
      <c r="E34" s="5">
        <v>7</v>
      </c>
      <c r="F34" s="5">
        <v>3</v>
      </c>
      <c r="G34" s="5">
        <v>6</v>
      </c>
      <c r="H34" s="5">
        <v>4</v>
      </c>
      <c r="I34" s="5" t="s">
        <v>224</v>
      </c>
      <c r="J34" s="5">
        <v>0</v>
      </c>
      <c r="K34" s="2">
        <f t="shared" si="0"/>
        <v>27</v>
      </c>
    </row>
    <row r="35" spans="1:11" s="5" customFormat="1">
      <c r="A35" s="6" t="s">
        <v>15</v>
      </c>
      <c r="B35" s="6" t="s">
        <v>59</v>
      </c>
      <c r="C35" s="5" t="s">
        <v>20</v>
      </c>
      <c r="K35" s="2">
        <f t="shared" si="0"/>
        <v>0</v>
      </c>
    </row>
    <row r="36" spans="1:11">
      <c r="A36" s="6" t="s">
        <v>41</v>
      </c>
      <c r="B36" s="6" t="s">
        <v>83</v>
      </c>
      <c r="C36" s="5" t="s">
        <v>20</v>
      </c>
      <c r="D36" s="5">
        <v>20</v>
      </c>
      <c r="E36" s="5">
        <v>6</v>
      </c>
      <c r="F36" s="5">
        <v>4</v>
      </c>
      <c r="G36" s="5">
        <v>4</v>
      </c>
      <c r="H36" s="5">
        <v>6</v>
      </c>
      <c r="I36" s="5">
        <v>4</v>
      </c>
      <c r="J36" s="5">
        <v>6</v>
      </c>
      <c r="K36" s="2">
        <f t="shared" si="0"/>
        <v>30</v>
      </c>
    </row>
    <row r="37" spans="1:11">
      <c r="A37" s="9" t="s">
        <v>32</v>
      </c>
      <c r="B37" s="8" t="s">
        <v>158</v>
      </c>
      <c r="C37" s="5" t="s">
        <v>20</v>
      </c>
      <c r="D37" s="5">
        <v>20</v>
      </c>
      <c r="E37" s="5">
        <v>4</v>
      </c>
      <c r="F37" s="5">
        <v>6</v>
      </c>
      <c r="G37" s="5">
        <v>2</v>
      </c>
      <c r="H37" s="5">
        <v>9</v>
      </c>
      <c r="I37" s="5">
        <v>2</v>
      </c>
      <c r="J37" s="5">
        <v>9</v>
      </c>
      <c r="K37" s="2">
        <f t="shared" si="0"/>
        <v>35</v>
      </c>
    </row>
    <row r="38" spans="1:11">
      <c r="A38" s="9" t="s">
        <v>15</v>
      </c>
      <c r="B38" s="9" t="s">
        <v>244</v>
      </c>
      <c r="C38" s="5" t="s">
        <v>20</v>
      </c>
      <c r="D38" s="5">
        <v>20</v>
      </c>
      <c r="E38" s="5">
        <v>2</v>
      </c>
      <c r="F38" s="5">
        <v>9</v>
      </c>
      <c r="G38" s="5">
        <v>1</v>
      </c>
      <c r="H38" s="5">
        <v>12</v>
      </c>
      <c r="I38" s="5" t="s">
        <v>224</v>
      </c>
      <c r="J38" s="5">
        <v>0</v>
      </c>
      <c r="K38" s="2">
        <f t="shared" si="0"/>
        <v>41</v>
      </c>
    </row>
    <row r="39" spans="1:11">
      <c r="A39" s="9" t="s">
        <v>210</v>
      </c>
      <c r="B39" s="19" t="s">
        <v>209</v>
      </c>
      <c r="C39" s="5" t="s">
        <v>20</v>
      </c>
      <c r="K39" s="2">
        <f t="shared" si="0"/>
        <v>0</v>
      </c>
    </row>
    <row r="40" spans="1:11">
      <c r="A40" s="8" t="s">
        <v>24</v>
      </c>
      <c r="B40" s="8" t="s">
        <v>25</v>
      </c>
      <c r="C40" s="5" t="s">
        <v>20</v>
      </c>
      <c r="K40" s="2">
        <f t="shared" si="0"/>
        <v>0</v>
      </c>
    </row>
    <row r="41" spans="1:11">
      <c r="A41" s="6"/>
      <c r="B41" s="6"/>
      <c r="K41" s="2"/>
    </row>
    <row r="42" spans="1:11">
      <c r="A42" s="6" t="s">
        <v>87</v>
      </c>
      <c r="B42" s="6" t="s">
        <v>88</v>
      </c>
      <c r="C42" s="5" t="s">
        <v>2</v>
      </c>
      <c r="K42" s="2">
        <f t="shared" si="0"/>
        <v>0</v>
      </c>
    </row>
    <row r="43" spans="1:11" s="5" customFormat="1">
      <c r="A43" s="24" t="s">
        <v>80</v>
      </c>
      <c r="B43" s="19" t="s">
        <v>121</v>
      </c>
      <c r="C43" s="5" t="s">
        <v>2</v>
      </c>
      <c r="K43" s="2">
        <f t="shared" si="0"/>
        <v>0</v>
      </c>
    </row>
    <row r="44" spans="1:11">
      <c r="A44" s="6" t="s">
        <v>65</v>
      </c>
      <c r="B44" s="6" t="s">
        <v>242</v>
      </c>
      <c r="C44" s="5" t="s">
        <v>2</v>
      </c>
      <c r="D44" s="5">
        <v>20</v>
      </c>
      <c r="E44" s="5">
        <v>2</v>
      </c>
      <c r="F44" s="5">
        <v>9</v>
      </c>
      <c r="G44" s="5">
        <v>2</v>
      </c>
      <c r="H44" s="5">
        <v>9</v>
      </c>
      <c r="I44" s="5">
        <v>1</v>
      </c>
      <c r="J44" s="5">
        <v>12</v>
      </c>
      <c r="K44" s="2">
        <f t="shared" si="0"/>
        <v>38</v>
      </c>
    </row>
    <row r="45" spans="1:11">
      <c r="A45" s="5" t="s">
        <v>22</v>
      </c>
      <c r="B45" s="5" t="s">
        <v>23</v>
      </c>
      <c r="C45" s="5" t="s">
        <v>2</v>
      </c>
      <c r="K45" s="2">
        <f t="shared" si="0"/>
        <v>0</v>
      </c>
    </row>
    <row r="46" spans="1:11">
      <c r="A46" s="5" t="s">
        <v>97</v>
      </c>
      <c r="B46" s="5" t="s">
        <v>16</v>
      </c>
      <c r="C46" s="5" t="s">
        <v>2</v>
      </c>
      <c r="K46" s="2">
        <f t="shared" si="0"/>
        <v>0</v>
      </c>
    </row>
    <row r="47" spans="1:11">
      <c r="A47" s="5" t="s">
        <v>97</v>
      </c>
      <c r="B47" s="5" t="s">
        <v>66</v>
      </c>
      <c r="C47" s="5" t="s">
        <v>2</v>
      </c>
      <c r="K47" s="2">
        <f t="shared" si="0"/>
        <v>0</v>
      </c>
    </row>
    <row r="48" spans="1:11" s="5" customFormat="1">
      <c r="A48" s="5" t="s">
        <v>72</v>
      </c>
      <c r="B48" s="5" t="s">
        <v>142</v>
      </c>
      <c r="C48" s="5" t="s">
        <v>2</v>
      </c>
      <c r="D48" s="5">
        <v>20</v>
      </c>
      <c r="E48" s="5">
        <v>3</v>
      </c>
      <c r="F48" s="5">
        <v>7</v>
      </c>
      <c r="G48" s="5" t="s">
        <v>227</v>
      </c>
      <c r="H48" s="5">
        <v>0</v>
      </c>
      <c r="I48" s="5" t="s">
        <v>224</v>
      </c>
      <c r="J48" s="5">
        <v>0</v>
      </c>
      <c r="K48" s="2">
        <f t="shared" si="0"/>
        <v>27</v>
      </c>
    </row>
    <row r="49" spans="1:11" s="5" customFormat="1">
      <c r="A49" s="5" t="s">
        <v>117</v>
      </c>
      <c r="B49" s="5" t="s">
        <v>118</v>
      </c>
      <c r="C49" s="5" t="s">
        <v>2</v>
      </c>
      <c r="D49" s="2"/>
      <c r="E49" s="2"/>
      <c r="F49" s="2"/>
      <c r="G49" s="2"/>
      <c r="H49" s="2"/>
      <c r="I49" s="2"/>
      <c r="J49" s="2"/>
      <c r="K49" s="2">
        <f t="shared" si="0"/>
        <v>0</v>
      </c>
    </row>
    <row r="50" spans="1:11" s="5" customFormat="1">
      <c r="A50" s="5" t="s">
        <v>64</v>
      </c>
      <c r="B50" s="5" t="s">
        <v>59</v>
      </c>
      <c r="C50" s="5" t="s">
        <v>2</v>
      </c>
      <c r="D50" s="2">
        <v>20</v>
      </c>
      <c r="E50" s="2">
        <v>1</v>
      </c>
      <c r="F50" s="2">
        <v>12</v>
      </c>
      <c r="G50" s="2">
        <v>3</v>
      </c>
      <c r="H50" s="2">
        <v>7</v>
      </c>
      <c r="I50" s="2" t="s">
        <v>224</v>
      </c>
      <c r="J50" s="2">
        <v>0</v>
      </c>
      <c r="K50" s="2">
        <f t="shared" si="0"/>
        <v>39</v>
      </c>
    </row>
    <row r="51" spans="1:11">
      <c r="A51" s="6" t="s">
        <v>36</v>
      </c>
      <c r="B51" s="6" t="s">
        <v>90</v>
      </c>
      <c r="C51" s="5" t="s">
        <v>2</v>
      </c>
      <c r="K51" s="2">
        <f t="shared" si="0"/>
        <v>0</v>
      </c>
    </row>
    <row r="52" spans="1:11">
      <c r="A52" s="5" t="s">
        <v>31</v>
      </c>
      <c r="B52" s="5" t="s">
        <v>186</v>
      </c>
      <c r="C52" s="5" t="s">
        <v>2</v>
      </c>
      <c r="K52" s="2">
        <f t="shared" si="0"/>
        <v>0</v>
      </c>
    </row>
    <row r="53" spans="1:11">
      <c r="A53" s="7" t="s">
        <v>72</v>
      </c>
      <c r="B53" s="6" t="s">
        <v>91</v>
      </c>
      <c r="C53" s="5" t="s">
        <v>2</v>
      </c>
      <c r="K53" s="2">
        <f t="shared" si="0"/>
        <v>0</v>
      </c>
    </row>
    <row r="54" spans="1:11">
      <c r="A54" s="6" t="s">
        <v>75</v>
      </c>
      <c r="B54" s="6" t="s">
        <v>92</v>
      </c>
      <c r="C54" s="5" t="s">
        <v>2</v>
      </c>
      <c r="D54" s="5">
        <v>20</v>
      </c>
      <c r="E54" s="5">
        <v>4</v>
      </c>
      <c r="F54" s="5">
        <v>6</v>
      </c>
      <c r="G54" s="5">
        <v>1</v>
      </c>
      <c r="H54" s="5">
        <v>12</v>
      </c>
      <c r="I54" s="5">
        <v>1</v>
      </c>
      <c r="J54" s="5">
        <v>12</v>
      </c>
      <c r="K54" s="2">
        <f t="shared" si="0"/>
        <v>38</v>
      </c>
    </row>
    <row r="55" spans="1:11">
      <c r="A55" s="6" t="s">
        <v>32</v>
      </c>
      <c r="B55" s="6" t="s">
        <v>33</v>
      </c>
      <c r="C55" s="5" t="s">
        <v>2</v>
      </c>
      <c r="K55" s="2">
        <f t="shared" si="0"/>
        <v>0</v>
      </c>
    </row>
    <row r="56" spans="1:11" s="5" customFormat="1">
      <c r="A56" s="6" t="s">
        <v>212</v>
      </c>
      <c r="B56" s="6" t="s">
        <v>180</v>
      </c>
      <c r="C56" s="5" t="s">
        <v>2</v>
      </c>
      <c r="K56" s="2">
        <f t="shared" si="0"/>
        <v>0</v>
      </c>
    </row>
    <row r="57" spans="1:11">
      <c r="A57" s="6" t="s">
        <v>34</v>
      </c>
      <c r="B57" s="6" t="s">
        <v>35</v>
      </c>
      <c r="C57" s="5" t="s">
        <v>2</v>
      </c>
      <c r="K57" s="2">
        <f t="shared" si="0"/>
        <v>0</v>
      </c>
    </row>
    <row r="58" spans="1:11">
      <c r="A58" s="6" t="s">
        <v>93</v>
      </c>
      <c r="B58" s="6" t="s">
        <v>94</v>
      </c>
      <c r="C58" s="5" t="s">
        <v>2</v>
      </c>
      <c r="K58" s="2">
        <f t="shared" si="0"/>
        <v>0</v>
      </c>
    </row>
    <row r="59" spans="1:11">
      <c r="A59" s="5" t="s">
        <v>17</v>
      </c>
      <c r="B59" s="5" t="s">
        <v>18</v>
      </c>
      <c r="C59" s="5" t="s">
        <v>2</v>
      </c>
      <c r="K59" s="2">
        <f t="shared" si="0"/>
        <v>0</v>
      </c>
    </row>
    <row r="60" spans="1:11">
      <c r="A60" s="5" t="s">
        <v>237</v>
      </c>
      <c r="B60" s="5" t="s">
        <v>123</v>
      </c>
      <c r="C60" s="5" t="s">
        <v>2</v>
      </c>
      <c r="K60" s="2">
        <f t="shared" si="0"/>
        <v>0</v>
      </c>
    </row>
    <row r="61" spans="1:11">
      <c r="A61" s="6" t="s">
        <v>14</v>
      </c>
      <c r="B61" s="6" t="s">
        <v>95</v>
      </c>
      <c r="C61" s="5" t="s">
        <v>2</v>
      </c>
      <c r="K61" s="2">
        <f t="shared" si="0"/>
        <v>0</v>
      </c>
    </row>
    <row r="62" spans="1:11">
      <c r="A62" s="5" t="s">
        <v>12</v>
      </c>
      <c r="B62" s="5" t="s">
        <v>13</v>
      </c>
      <c r="C62" s="5" t="s">
        <v>2</v>
      </c>
      <c r="K62" s="2">
        <f t="shared" si="0"/>
        <v>0</v>
      </c>
    </row>
    <row r="63" spans="1:11" s="5" customFormat="1">
      <c r="A63" s="6" t="s">
        <v>167</v>
      </c>
      <c r="B63" s="6" t="s">
        <v>166</v>
      </c>
      <c r="C63" s="5" t="s">
        <v>2</v>
      </c>
      <c r="K63" s="2">
        <f t="shared" si="0"/>
        <v>0</v>
      </c>
    </row>
    <row r="64" spans="1:11">
      <c r="A64" s="24" t="s">
        <v>127</v>
      </c>
      <c r="B64" s="24" t="s">
        <v>216</v>
      </c>
      <c r="C64" s="5" t="s">
        <v>2</v>
      </c>
      <c r="K64" s="2">
        <f t="shared" si="0"/>
        <v>0</v>
      </c>
    </row>
    <row r="65" spans="1:11" s="5" customFormat="1">
      <c r="A65" s="6" t="s">
        <v>1</v>
      </c>
      <c r="B65" s="6" t="s">
        <v>139</v>
      </c>
      <c r="C65" s="5" t="s">
        <v>2</v>
      </c>
      <c r="K65" s="2">
        <f t="shared" si="0"/>
        <v>0</v>
      </c>
    </row>
    <row r="66" spans="1:11">
      <c r="C66" s="5" t="s">
        <v>53</v>
      </c>
      <c r="K66" s="2"/>
    </row>
    <row r="67" spans="1:11">
      <c r="A67" s="6" t="s">
        <v>196</v>
      </c>
      <c r="B67" s="19" t="s">
        <v>195</v>
      </c>
      <c r="C67" s="5" t="s">
        <v>5</v>
      </c>
      <c r="K67" s="2">
        <f t="shared" ref="K67:K90" si="1">+D67+F67+H67+M67</f>
        <v>0</v>
      </c>
    </row>
    <row r="68" spans="1:11">
      <c r="A68" s="6" t="s">
        <v>26</v>
      </c>
      <c r="B68" s="6" t="s">
        <v>98</v>
      </c>
      <c r="C68" s="5" t="s">
        <v>5</v>
      </c>
      <c r="K68" s="2">
        <f t="shared" si="1"/>
        <v>0</v>
      </c>
    </row>
    <row r="69" spans="1:11" s="5" customFormat="1">
      <c r="A69" s="6" t="s">
        <v>24</v>
      </c>
      <c r="B69" s="6" t="s">
        <v>233</v>
      </c>
      <c r="C69" s="5" t="s">
        <v>5</v>
      </c>
      <c r="K69" s="2">
        <f t="shared" si="1"/>
        <v>0</v>
      </c>
    </row>
    <row r="70" spans="1:11">
      <c r="A70" s="6" t="s">
        <v>153</v>
      </c>
      <c r="B70" s="6" t="s">
        <v>152</v>
      </c>
      <c r="C70" s="5" t="s">
        <v>5</v>
      </c>
      <c r="K70" s="2">
        <f t="shared" si="1"/>
        <v>0</v>
      </c>
    </row>
    <row r="71" spans="1:11">
      <c r="A71" s="6" t="s">
        <v>101</v>
      </c>
      <c r="B71" s="6" t="s">
        <v>232</v>
      </c>
      <c r="C71" s="5" t="s">
        <v>5</v>
      </c>
      <c r="K71" s="2">
        <f t="shared" si="1"/>
        <v>0</v>
      </c>
    </row>
    <row r="72" spans="1:11" s="5" customFormat="1">
      <c r="A72" s="24" t="s">
        <v>15</v>
      </c>
      <c r="B72" s="19" t="s">
        <v>131</v>
      </c>
      <c r="C72" s="5" t="s">
        <v>5</v>
      </c>
      <c r="D72" s="2"/>
      <c r="E72" s="2"/>
      <c r="F72" s="2"/>
      <c r="G72" s="2"/>
      <c r="H72" s="2"/>
      <c r="I72" s="2"/>
      <c r="J72" s="2"/>
      <c r="K72" s="2">
        <f t="shared" si="1"/>
        <v>0</v>
      </c>
    </row>
    <row r="73" spans="1:11">
      <c r="A73" s="6" t="s">
        <v>40</v>
      </c>
      <c r="B73" s="6" t="s">
        <v>202</v>
      </c>
      <c r="C73" s="5" t="s">
        <v>5</v>
      </c>
      <c r="K73" s="2">
        <f t="shared" si="1"/>
        <v>0</v>
      </c>
    </row>
    <row r="74" spans="1:11">
      <c r="A74" s="6" t="s">
        <v>8</v>
      </c>
      <c r="B74" s="6" t="s">
        <v>9</v>
      </c>
      <c r="C74" s="5" t="s">
        <v>5</v>
      </c>
      <c r="K74" s="2">
        <f t="shared" si="1"/>
        <v>0</v>
      </c>
    </row>
    <row r="75" spans="1:11">
      <c r="A75" s="6" t="s">
        <v>99</v>
      </c>
      <c r="B75" s="6" t="s">
        <v>16</v>
      </c>
      <c r="C75" s="5" t="s">
        <v>5</v>
      </c>
      <c r="K75" s="2">
        <f t="shared" si="1"/>
        <v>0</v>
      </c>
    </row>
    <row r="76" spans="1:11" s="5" customFormat="1">
      <c r="A76" s="6" t="s">
        <v>126</v>
      </c>
      <c r="B76" s="6" t="s">
        <v>149</v>
      </c>
      <c r="C76" s="5" t="s">
        <v>5</v>
      </c>
      <c r="K76" s="2">
        <f t="shared" si="1"/>
        <v>0</v>
      </c>
    </row>
    <row r="77" spans="1:11">
      <c r="A77" s="6" t="s">
        <v>31</v>
      </c>
      <c r="B77" s="6" t="s">
        <v>100</v>
      </c>
      <c r="C77" s="5" t="s">
        <v>5</v>
      </c>
      <c r="K77" s="2">
        <f t="shared" si="1"/>
        <v>0</v>
      </c>
    </row>
    <row r="78" spans="1:11">
      <c r="A78" s="6" t="s">
        <v>101</v>
      </c>
      <c r="B78" s="6" t="s">
        <v>21</v>
      </c>
      <c r="C78" s="5" t="s">
        <v>5</v>
      </c>
      <c r="K78" s="2">
        <f t="shared" si="1"/>
        <v>0</v>
      </c>
    </row>
    <row r="79" spans="1:11" s="5" customFormat="1">
      <c r="A79" s="6" t="s">
        <v>126</v>
      </c>
      <c r="B79" s="19" t="s">
        <v>125</v>
      </c>
      <c r="C79" s="5" t="s">
        <v>5</v>
      </c>
      <c r="D79" s="2"/>
      <c r="E79" s="2"/>
      <c r="F79" s="2"/>
      <c r="G79" s="2"/>
      <c r="H79" s="2"/>
      <c r="I79" s="2"/>
      <c r="J79" s="2"/>
      <c r="K79" s="2">
        <f t="shared" si="1"/>
        <v>0</v>
      </c>
    </row>
    <row r="80" spans="1:11" s="5" customFormat="1">
      <c r="A80" s="6" t="s">
        <v>135</v>
      </c>
      <c r="B80" s="19" t="s">
        <v>136</v>
      </c>
      <c r="C80" s="5" t="s">
        <v>5</v>
      </c>
      <c r="D80" s="2"/>
      <c r="E80" s="2"/>
      <c r="F80" s="2"/>
      <c r="G80" s="2"/>
      <c r="H80" s="2"/>
      <c r="I80" s="2"/>
      <c r="J80" s="2"/>
      <c r="K80" s="2">
        <f t="shared" si="1"/>
        <v>0</v>
      </c>
    </row>
    <row r="81" spans="1:11">
      <c r="A81" s="6" t="s">
        <v>10</v>
      </c>
      <c r="B81" s="6" t="s">
        <v>11</v>
      </c>
      <c r="C81" s="5" t="s">
        <v>5</v>
      </c>
      <c r="K81" s="2">
        <f t="shared" si="1"/>
        <v>0</v>
      </c>
    </row>
    <row r="82" spans="1:11" s="5" customFormat="1">
      <c r="A82" s="6" t="s">
        <v>129</v>
      </c>
      <c r="B82" s="6" t="s">
        <v>130</v>
      </c>
      <c r="C82" s="5" t="s">
        <v>5</v>
      </c>
      <c r="K82" s="2">
        <f t="shared" si="1"/>
        <v>0</v>
      </c>
    </row>
    <row r="83" spans="1:11">
      <c r="A83" s="6" t="s">
        <v>102</v>
      </c>
      <c r="B83" s="6" t="s">
        <v>103</v>
      </c>
      <c r="C83" s="5" t="s">
        <v>5</v>
      </c>
      <c r="K83" s="2">
        <f t="shared" si="1"/>
        <v>0</v>
      </c>
    </row>
    <row r="84" spans="1:11">
      <c r="A84" s="6" t="s">
        <v>22</v>
      </c>
      <c r="B84" s="6" t="s">
        <v>104</v>
      </c>
      <c r="C84" s="5" t="s">
        <v>5</v>
      </c>
      <c r="K84" s="2">
        <f t="shared" si="1"/>
        <v>0</v>
      </c>
    </row>
    <row r="85" spans="1:11">
      <c r="A85" s="6" t="s">
        <v>105</v>
      </c>
      <c r="B85" s="6" t="s">
        <v>106</v>
      </c>
      <c r="C85" s="5" t="s">
        <v>5</v>
      </c>
      <c r="K85" s="2">
        <f t="shared" si="1"/>
        <v>0</v>
      </c>
    </row>
    <row r="86" spans="1:11">
      <c r="A86" s="6" t="s">
        <v>241</v>
      </c>
      <c r="B86" s="6" t="s">
        <v>240</v>
      </c>
      <c r="C86" s="5" t="s">
        <v>5</v>
      </c>
      <c r="K86" s="2">
        <f t="shared" si="1"/>
        <v>0</v>
      </c>
    </row>
    <row r="87" spans="1:11">
      <c r="A87" s="6" t="s">
        <v>190</v>
      </c>
      <c r="B87" s="6" t="s">
        <v>189</v>
      </c>
      <c r="C87" s="5" t="s">
        <v>5</v>
      </c>
      <c r="D87" s="5">
        <v>20</v>
      </c>
      <c r="E87" s="5">
        <v>2</v>
      </c>
      <c r="F87" s="5">
        <v>9</v>
      </c>
      <c r="G87" s="5">
        <v>1</v>
      </c>
      <c r="H87" s="5">
        <v>12</v>
      </c>
      <c r="I87" s="5">
        <v>1</v>
      </c>
      <c r="J87" s="5">
        <v>12</v>
      </c>
      <c r="K87" s="2">
        <f t="shared" si="1"/>
        <v>41</v>
      </c>
    </row>
    <row r="88" spans="1:11" s="5" customFormat="1">
      <c r="A88" s="24" t="s">
        <v>40</v>
      </c>
      <c r="B88" s="19" t="s">
        <v>238</v>
      </c>
      <c r="C88" s="5" t="s">
        <v>5</v>
      </c>
      <c r="D88" s="2"/>
      <c r="E88" s="2"/>
      <c r="F88" s="2"/>
      <c r="G88" s="2"/>
      <c r="H88" s="2"/>
      <c r="I88" s="2"/>
      <c r="J88" s="2"/>
      <c r="K88" s="2">
        <f t="shared" si="1"/>
        <v>0</v>
      </c>
    </row>
    <row r="89" spans="1:11" s="5" customFormat="1">
      <c r="A89" s="6" t="s">
        <v>111</v>
      </c>
      <c r="B89" s="6" t="s">
        <v>110</v>
      </c>
      <c r="C89" s="5" t="s">
        <v>5</v>
      </c>
      <c r="K89" s="2">
        <f t="shared" si="1"/>
        <v>0</v>
      </c>
    </row>
    <row r="90" spans="1:11">
      <c r="A90" s="5" t="s">
        <v>54</v>
      </c>
      <c r="B90" s="5" t="s">
        <v>55</v>
      </c>
      <c r="C90" s="5" t="s">
        <v>5</v>
      </c>
      <c r="D90" s="5">
        <v>20</v>
      </c>
      <c r="E90" s="5">
        <v>1</v>
      </c>
      <c r="F90" s="5">
        <v>12</v>
      </c>
      <c r="G90" s="5">
        <v>2</v>
      </c>
      <c r="H90" s="5">
        <v>9</v>
      </c>
      <c r="I90" s="5">
        <v>2</v>
      </c>
      <c r="J90" s="5">
        <v>7</v>
      </c>
      <c r="K90" s="2">
        <f t="shared" si="1"/>
        <v>41</v>
      </c>
    </row>
    <row r="91" spans="1:11">
      <c r="B91" s="6"/>
      <c r="K91" s="2"/>
    </row>
    <row r="92" spans="1:11">
      <c r="A92" s="6" t="s">
        <v>41</v>
      </c>
      <c r="B92" s="6" t="s">
        <v>138</v>
      </c>
      <c r="C92" s="5" t="s">
        <v>86</v>
      </c>
      <c r="K92" s="2">
        <f t="shared" ref="K92:K95" si="2">+D92+F92+H92</f>
        <v>0</v>
      </c>
    </row>
    <row r="93" spans="1:11">
      <c r="A93" s="5" t="s">
        <v>3</v>
      </c>
      <c r="B93" s="5" t="s">
        <v>4</v>
      </c>
      <c r="C93" s="5" t="s">
        <v>86</v>
      </c>
      <c r="K93" s="2">
        <f t="shared" si="2"/>
        <v>0</v>
      </c>
    </row>
    <row r="94" spans="1:11">
      <c r="A94" s="9" t="s">
        <v>14</v>
      </c>
      <c r="B94" s="9" t="s">
        <v>109</v>
      </c>
      <c r="C94" s="5" t="s">
        <v>86</v>
      </c>
      <c r="K94" s="2">
        <f t="shared" si="2"/>
        <v>0</v>
      </c>
    </row>
    <row r="95" spans="1:11">
      <c r="A95" s="5" t="s">
        <v>6</v>
      </c>
      <c r="B95" s="5" t="s">
        <v>7</v>
      </c>
      <c r="C95" s="5" t="s">
        <v>86</v>
      </c>
      <c r="K95" s="2">
        <f t="shared" si="2"/>
        <v>0</v>
      </c>
    </row>
    <row r="96" spans="1:11">
      <c r="A96" s="5" t="s">
        <v>49</v>
      </c>
      <c r="B96" s="5" t="s">
        <v>50</v>
      </c>
      <c r="C96" s="5" t="s">
        <v>86</v>
      </c>
      <c r="K96" s="2">
        <f t="shared" ref="K96:K99" si="3">+D96+F96+H96</f>
        <v>0</v>
      </c>
    </row>
    <row r="97" spans="1:11">
      <c r="A97" s="5" t="s">
        <v>30</v>
      </c>
      <c r="B97" s="5" t="s">
        <v>143</v>
      </c>
      <c r="C97" s="5" t="s">
        <v>86</v>
      </c>
      <c r="K97" s="2">
        <f t="shared" si="3"/>
        <v>0</v>
      </c>
    </row>
    <row r="98" spans="1:11">
      <c r="A98" s="5" t="s">
        <v>144</v>
      </c>
      <c r="B98" s="5" t="s">
        <v>145</v>
      </c>
      <c r="C98" s="5" t="s">
        <v>86</v>
      </c>
      <c r="K98" s="2">
        <f t="shared" si="3"/>
        <v>0</v>
      </c>
    </row>
    <row r="99" spans="1:11">
      <c r="A99" s="5" t="s">
        <v>226</v>
      </c>
      <c r="B99" s="5" t="s">
        <v>206</v>
      </c>
      <c r="C99" s="5" t="s">
        <v>86</v>
      </c>
      <c r="K99" s="2">
        <f t="shared" si="3"/>
        <v>0</v>
      </c>
    </row>
    <row r="100" spans="1:11">
      <c r="A100" s="5" t="s">
        <v>190</v>
      </c>
      <c r="B100" s="5" t="s">
        <v>245</v>
      </c>
      <c r="C100" s="5" t="s">
        <v>20</v>
      </c>
      <c r="D100" s="5">
        <v>20</v>
      </c>
      <c r="E100" s="5">
        <v>5</v>
      </c>
      <c r="F100" s="5">
        <v>5</v>
      </c>
      <c r="G100" s="5">
        <v>4</v>
      </c>
      <c r="H100" s="5">
        <v>6</v>
      </c>
      <c r="I100" s="5">
        <v>3</v>
      </c>
      <c r="J100" s="5">
        <v>7</v>
      </c>
      <c r="K100" s="2">
        <f>+D100+F100+H100+J100</f>
        <v>38</v>
      </c>
    </row>
  </sheetData>
  <sortState ref="A2:F11">
    <sortCondition ref="B1"/>
  </sortState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H100"/>
  <sheetViews>
    <sheetView topLeftCell="A17" workbookViewId="0">
      <selection activeCell="F26" sqref="F26"/>
    </sheetView>
  </sheetViews>
  <sheetFormatPr defaultRowHeight="15"/>
  <cols>
    <col min="1" max="1" width="8.85546875" style="5" customWidth="1"/>
    <col min="2" max="2" width="23.28515625" style="14" customWidth="1"/>
    <col min="3" max="3" width="8.85546875" style="5" customWidth="1"/>
    <col min="5" max="5" width="9.85546875" customWidth="1"/>
    <col min="6" max="6" width="22.7109375" style="25" customWidth="1"/>
  </cols>
  <sheetData>
    <row r="1" spans="1:6">
      <c r="A1" s="5" t="s">
        <v>51</v>
      </c>
      <c r="B1" s="14" t="s">
        <v>0</v>
      </c>
      <c r="C1" s="5" t="s">
        <v>57</v>
      </c>
      <c r="D1" s="5" t="s">
        <v>52</v>
      </c>
      <c r="E1" s="5"/>
    </row>
    <row r="2" spans="1:6">
      <c r="A2" s="6" t="s">
        <v>70</v>
      </c>
      <c r="B2" s="16" t="s">
        <v>67</v>
      </c>
      <c r="C2" s="5" t="s">
        <v>46</v>
      </c>
      <c r="D2">
        <f>'Overall by Group'!J2</f>
        <v>62</v>
      </c>
    </row>
    <row r="3" spans="1:6">
      <c r="A3" s="5" t="s">
        <v>44</v>
      </c>
      <c r="B3" s="14" t="s">
        <v>45</v>
      </c>
      <c r="C3" s="5" t="s">
        <v>46</v>
      </c>
      <c r="D3" s="5">
        <f>'Overall by Group'!J3</f>
        <v>199</v>
      </c>
    </row>
    <row r="4" spans="1:6">
      <c r="A4" s="6" t="s">
        <v>197</v>
      </c>
      <c r="B4" s="16" t="s">
        <v>194</v>
      </c>
      <c r="C4" s="5" t="s">
        <v>46</v>
      </c>
      <c r="D4" s="5">
        <f>'Overall by Group'!J4</f>
        <v>29</v>
      </c>
    </row>
    <row r="5" spans="1:6">
      <c r="A5" s="6" t="s">
        <v>71</v>
      </c>
      <c r="B5" s="16" t="s">
        <v>68</v>
      </c>
      <c r="C5" s="5" t="s">
        <v>46</v>
      </c>
      <c r="D5" s="5">
        <f>'Overall by Group'!J5</f>
        <v>50</v>
      </c>
    </row>
    <row r="6" spans="1:6">
      <c r="A6" s="5" t="s">
        <v>8</v>
      </c>
      <c r="B6" s="14" t="s">
        <v>60</v>
      </c>
      <c r="C6" s="5" t="s">
        <v>46</v>
      </c>
      <c r="D6" s="5">
        <f>'Overall by Group'!J6</f>
        <v>0</v>
      </c>
    </row>
    <row r="7" spans="1:6">
      <c r="A7" s="6" t="s">
        <v>10</v>
      </c>
      <c r="B7" s="16" t="s">
        <v>205</v>
      </c>
      <c r="C7" s="5" t="s">
        <v>46</v>
      </c>
      <c r="D7" s="5">
        <f>'Overall by Group'!J7</f>
        <v>123</v>
      </c>
    </row>
    <row r="8" spans="1:6">
      <c r="A8" s="11"/>
      <c r="B8" s="17"/>
      <c r="C8" s="12"/>
      <c r="D8" s="12"/>
    </row>
    <row r="9" spans="1:6">
      <c r="A9" s="6" t="s">
        <v>73</v>
      </c>
      <c r="B9" s="16" t="s">
        <v>69</v>
      </c>
      <c r="C9" s="5" t="s">
        <v>37</v>
      </c>
      <c r="D9" s="5">
        <f>'Overall by Group'!J9</f>
        <v>0</v>
      </c>
    </row>
    <row r="10" spans="1:6">
      <c r="A10" s="6" t="s">
        <v>6</v>
      </c>
      <c r="B10" s="16" t="s">
        <v>74</v>
      </c>
      <c r="C10" s="5" t="s">
        <v>37</v>
      </c>
      <c r="D10" s="5">
        <f>'Overall by Group'!J10</f>
        <v>44</v>
      </c>
    </row>
    <row r="11" spans="1:6">
      <c r="A11" s="5" t="s">
        <v>28</v>
      </c>
      <c r="B11" s="14" t="s">
        <v>43</v>
      </c>
      <c r="C11" s="5" t="s">
        <v>37</v>
      </c>
      <c r="D11" s="5">
        <f>'Overall by Group'!J11</f>
        <v>160</v>
      </c>
    </row>
    <row r="12" spans="1:6">
      <c r="A12" s="5" t="s">
        <v>217</v>
      </c>
      <c r="B12" s="14" t="s">
        <v>218</v>
      </c>
      <c r="C12" s="5" t="s">
        <v>37</v>
      </c>
      <c r="D12" s="5">
        <f>'Overall by Group'!J12</f>
        <v>0</v>
      </c>
    </row>
    <row r="13" spans="1:6">
      <c r="A13" s="5" t="s">
        <v>72</v>
      </c>
      <c r="B13" s="14" t="s">
        <v>218</v>
      </c>
      <c r="C13" s="5" t="s">
        <v>37</v>
      </c>
      <c r="D13" s="5">
        <f>'Overall by Group'!J13</f>
        <v>0</v>
      </c>
    </row>
    <row r="14" spans="1:6">
      <c r="A14" s="10" t="s">
        <v>31</v>
      </c>
      <c r="B14" s="14" t="s">
        <v>112</v>
      </c>
      <c r="C14" s="5" t="s">
        <v>37</v>
      </c>
      <c r="D14" s="5">
        <f>'Overall by Group'!J14</f>
        <v>0</v>
      </c>
    </row>
    <row r="15" spans="1:6" s="5" customFormat="1">
      <c r="A15" s="10" t="s">
        <v>22</v>
      </c>
      <c r="B15" s="14" t="s">
        <v>132</v>
      </c>
      <c r="C15" s="5" t="s">
        <v>37</v>
      </c>
      <c r="D15" s="5">
        <f>'Overall by Group'!J15</f>
        <v>0</v>
      </c>
      <c r="F15" s="25"/>
    </row>
    <row r="16" spans="1:6">
      <c r="A16" s="10" t="s">
        <v>120</v>
      </c>
      <c r="B16" s="14" t="s">
        <v>119</v>
      </c>
      <c r="C16" s="5" t="s">
        <v>37</v>
      </c>
      <c r="D16" s="5">
        <f>'Overall by Group'!J16</f>
        <v>0</v>
      </c>
    </row>
    <row r="17" spans="1:6">
      <c r="A17" s="13"/>
      <c r="B17" s="15"/>
      <c r="C17" s="12"/>
      <c r="D17" s="12"/>
    </row>
    <row r="18" spans="1:6">
      <c r="A18" s="6" t="s">
        <v>75</v>
      </c>
      <c r="B18" s="16" t="s">
        <v>76</v>
      </c>
      <c r="C18" s="5" t="s">
        <v>20</v>
      </c>
      <c r="D18" s="5">
        <f>'Overall by Group'!J18</f>
        <v>0</v>
      </c>
    </row>
    <row r="19" spans="1:6">
      <c r="A19" s="6" t="s">
        <v>19</v>
      </c>
      <c r="B19" s="16" t="s">
        <v>77</v>
      </c>
      <c r="C19" s="5" t="s">
        <v>20</v>
      </c>
      <c r="D19" s="5">
        <f>'Overall by Group'!J19</f>
        <v>0</v>
      </c>
    </row>
    <row r="20" spans="1:6">
      <c r="A20" s="6" t="s">
        <v>226</v>
      </c>
      <c r="B20" s="16" t="s">
        <v>225</v>
      </c>
      <c r="C20" s="5" t="s">
        <v>20</v>
      </c>
      <c r="D20" s="5">
        <f>'Overall by Group'!J20</f>
        <v>15</v>
      </c>
    </row>
    <row r="21" spans="1:6" s="5" customFormat="1">
      <c r="A21" s="33" t="s">
        <v>181</v>
      </c>
      <c r="B21" s="14" t="s">
        <v>187</v>
      </c>
      <c r="C21" s="5" t="s">
        <v>20</v>
      </c>
      <c r="D21" s="5">
        <f>'Overall by Group'!J21</f>
        <v>75</v>
      </c>
      <c r="F21" s="25"/>
    </row>
    <row r="22" spans="1:6" s="5" customFormat="1">
      <c r="A22" s="6" t="s">
        <v>78</v>
      </c>
      <c r="B22" s="16" t="s">
        <v>79</v>
      </c>
      <c r="C22" s="5" t="s">
        <v>20</v>
      </c>
      <c r="D22" s="5">
        <f>'Overall by Group'!J22</f>
        <v>0</v>
      </c>
      <c r="F22" s="25"/>
    </row>
    <row r="23" spans="1:6">
      <c r="A23" s="30" t="s">
        <v>127</v>
      </c>
      <c r="B23" s="34" t="s">
        <v>128</v>
      </c>
      <c r="C23" s="5" t="s">
        <v>20</v>
      </c>
      <c r="D23" s="5">
        <f>'Overall by Group'!J23</f>
        <v>20</v>
      </c>
    </row>
    <row r="24" spans="1:6">
      <c r="A24" s="6" t="s">
        <v>85</v>
      </c>
      <c r="B24" s="16" t="s">
        <v>84</v>
      </c>
      <c r="C24" s="5" t="s">
        <v>20</v>
      </c>
      <c r="D24" s="5">
        <f>'Overall by Group'!J24</f>
        <v>25</v>
      </c>
    </row>
    <row r="25" spans="1:6" s="5" customFormat="1">
      <c r="A25" s="6" t="s">
        <v>229</v>
      </c>
      <c r="B25" s="16" t="s">
        <v>230</v>
      </c>
      <c r="C25" s="5" t="s">
        <v>20</v>
      </c>
      <c r="D25" s="5">
        <f>'Overall by Group'!J25</f>
        <v>19</v>
      </c>
      <c r="F25" s="25"/>
    </row>
    <row r="26" spans="1:6" s="5" customFormat="1">
      <c r="A26" s="6" t="s">
        <v>97</v>
      </c>
      <c r="B26" s="16" t="s">
        <v>154</v>
      </c>
      <c r="C26" s="5" t="s">
        <v>20</v>
      </c>
      <c r="D26" s="5">
        <f>'Overall by Group'!J26</f>
        <v>58</v>
      </c>
      <c r="F26" s="25"/>
    </row>
    <row r="27" spans="1:6">
      <c r="A27" s="6" t="s">
        <v>80</v>
      </c>
      <c r="B27" s="16" t="s">
        <v>134</v>
      </c>
      <c r="C27" s="5" t="s">
        <v>20</v>
      </c>
      <c r="D27" s="5">
        <f>'Overall by Group'!J27</f>
        <v>20</v>
      </c>
    </row>
    <row r="28" spans="1:6" s="5" customFormat="1">
      <c r="A28" s="24" t="s">
        <v>214</v>
      </c>
      <c r="B28" s="14" t="s">
        <v>215</v>
      </c>
      <c r="C28" s="5" t="s">
        <v>20</v>
      </c>
      <c r="D28" s="5">
        <f>'Overall by Group'!J28</f>
        <v>34</v>
      </c>
      <c r="F28" s="25"/>
    </row>
    <row r="29" spans="1:6" s="5" customFormat="1">
      <c r="A29" s="5" t="s">
        <v>8</v>
      </c>
      <c r="B29" s="14" t="s">
        <v>207</v>
      </c>
      <c r="C29" s="5" t="s">
        <v>208</v>
      </c>
      <c r="D29" s="5">
        <f>'Overall by Group'!J29</f>
        <v>99</v>
      </c>
      <c r="F29" s="25"/>
    </row>
    <row r="30" spans="1:6">
      <c r="A30" s="6" t="s">
        <v>29</v>
      </c>
      <c r="B30" s="6" t="s">
        <v>82</v>
      </c>
      <c r="C30" s="5" t="s">
        <v>20</v>
      </c>
      <c r="D30" s="5">
        <f>'Overall by Group'!J30</f>
        <v>227</v>
      </c>
    </row>
    <row r="31" spans="1:6">
      <c r="A31" s="6" t="s">
        <v>38</v>
      </c>
      <c r="B31" s="16" t="s">
        <v>39</v>
      </c>
      <c r="C31" s="5" t="s">
        <v>20</v>
      </c>
      <c r="D31" s="5">
        <f>'Overall by Group'!J31</f>
        <v>91</v>
      </c>
    </row>
    <row r="32" spans="1:6">
      <c r="A32" s="8" t="s">
        <v>26</v>
      </c>
      <c r="B32" s="16" t="s">
        <v>27</v>
      </c>
      <c r="C32" s="5" t="s">
        <v>20</v>
      </c>
      <c r="D32" s="5">
        <f>'Overall by Group'!J32</f>
        <v>24</v>
      </c>
    </row>
    <row r="33" spans="1:6">
      <c r="A33" s="8" t="s">
        <v>28</v>
      </c>
      <c r="B33" s="16" t="s">
        <v>96</v>
      </c>
      <c r="C33" s="5" t="s">
        <v>20</v>
      </c>
      <c r="D33" s="5">
        <f>'Overall by Group'!J33</f>
        <v>105</v>
      </c>
    </row>
    <row r="34" spans="1:6" s="5" customFormat="1">
      <c r="A34" s="24" t="s">
        <v>204</v>
      </c>
      <c r="B34" s="16" t="s">
        <v>42</v>
      </c>
      <c r="C34" s="5" t="s">
        <v>20</v>
      </c>
      <c r="D34" s="5">
        <f>'Overall by Group'!J34</f>
        <v>42</v>
      </c>
      <c r="F34" s="25"/>
    </row>
    <row r="35" spans="1:6">
      <c r="A35" s="6" t="s">
        <v>64</v>
      </c>
      <c r="B35" s="16" t="s">
        <v>59</v>
      </c>
      <c r="C35" s="5" t="s">
        <v>20</v>
      </c>
      <c r="D35" s="5">
        <f>'Overall by Group'!J35</f>
        <v>39</v>
      </c>
    </row>
    <row r="36" spans="1:6">
      <c r="A36" s="6" t="s">
        <v>41</v>
      </c>
      <c r="B36" s="16" t="s">
        <v>83</v>
      </c>
      <c r="C36" s="5" t="s">
        <v>20</v>
      </c>
      <c r="D36" s="5">
        <f>'Overall by Group'!J36</f>
        <v>30</v>
      </c>
    </row>
    <row r="37" spans="1:6">
      <c r="A37" s="9" t="s">
        <v>32</v>
      </c>
      <c r="B37" s="16" t="s">
        <v>158</v>
      </c>
      <c r="C37" s="5" t="s">
        <v>20</v>
      </c>
      <c r="D37" s="5">
        <f>'Overall by Group'!J37</f>
        <v>141</v>
      </c>
    </row>
    <row r="38" spans="1:6">
      <c r="A38" s="9" t="s">
        <v>15</v>
      </c>
      <c r="B38" s="16" t="s">
        <v>244</v>
      </c>
      <c r="C38" s="5" t="s">
        <v>20</v>
      </c>
      <c r="D38" s="5">
        <f>'Overall by Group'!J38</f>
        <v>41</v>
      </c>
    </row>
    <row r="39" spans="1:6">
      <c r="A39" s="9" t="s">
        <v>210</v>
      </c>
      <c r="B39" s="19" t="s">
        <v>209</v>
      </c>
      <c r="C39" s="5" t="s">
        <v>20</v>
      </c>
      <c r="D39" s="5">
        <f>'Overall by Group'!J39</f>
        <v>65</v>
      </c>
    </row>
    <row r="40" spans="1:6">
      <c r="A40" s="8" t="s">
        <v>24</v>
      </c>
      <c r="B40" s="16" t="s">
        <v>25</v>
      </c>
      <c r="C40" s="5" t="s">
        <v>20</v>
      </c>
      <c r="D40" s="5">
        <f>'Overall by Group'!J40</f>
        <v>38</v>
      </c>
    </row>
    <row r="41" spans="1:6">
      <c r="A41" s="11"/>
      <c r="B41" s="17"/>
      <c r="C41" s="12"/>
      <c r="D41" s="12"/>
    </row>
    <row r="42" spans="1:6">
      <c r="A42" s="6" t="s">
        <v>87</v>
      </c>
      <c r="B42" s="16" t="s">
        <v>88</v>
      </c>
      <c r="C42" s="5" t="s">
        <v>2</v>
      </c>
      <c r="D42" s="5">
        <f>'Overall by Group'!J42</f>
        <v>0</v>
      </c>
    </row>
    <row r="43" spans="1:6">
      <c r="A43" s="24" t="s">
        <v>80</v>
      </c>
      <c r="B43" s="16" t="s">
        <v>121</v>
      </c>
      <c r="C43" s="5" t="s">
        <v>2</v>
      </c>
      <c r="D43" s="5">
        <f>'Overall by Group'!J43</f>
        <v>0</v>
      </c>
    </row>
    <row r="44" spans="1:6">
      <c r="A44" s="6" t="s">
        <v>65</v>
      </c>
      <c r="B44" s="16" t="s">
        <v>242</v>
      </c>
      <c r="C44" s="5" t="s">
        <v>2</v>
      </c>
      <c r="D44" s="5">
        <f>'Overall by Group'!J44</f>
        <v>105</v>
      </c>
    </row>
    <row r="45" spans="1:6">
      <c r="A45" s="5" t="s">
        <v>22</v>
      </c>
      <c r="B45" s="14" t="s">
        <v>23</v>
      </c>
      <c r="C45" s="5" t="s">
        <v>2</v>
      </c>
      <c r="D45" s="5">
        <f>'Overall by Group'!J45</f>
        <v>0</v>
      </c>
    </row>
    <row r="46" spans="1:6" s="5" customFormat="1">
      <c r="A46" s="5" t="s">
        <v>97</v>
      </c>
      <c r="B46" s="14" t="s">
        <v>16</v>
      </c>
      <c r="C46" s="5" t="s">
        <v>2</v>
      </c>
      <c r="D46" s="5">
        <f>'Overall by Group'!J46</f>
        <v>31</v>
      </c>
      <c r="F46" s="25"/>
    </row>
    <row r="47" spans="1:6" s="5" customFormat="1">
      <c r="A47" s="5" t="s">
        <v>97</v>
      </c>
      <c r="B47" s="14" t="s">
        <v>66</v>
      </c>
      <c r="C47" s="5" t="s">
        <v>2</v>
      </c>
      <c r="D47" s="5">
        <f>'Overall by Group'!J47</f>
        <v>0</v>
      </c>
      <c r="F47" s="25"/>
    </row>
    <row r="48" spans="1:6" s="5" customFormat="1">
      <c r="A48" s="5" t="s">
        <v>72</v>
      </c>
      <c r="B48" s="14" t="s">
        <v>142</v>
      </c>
      <c r="C48" s="5" t="s">
        <v>2</v>
      </c>
      <c r="D48" s="5">
        <f>'Overall by Group'!J48</f>
        <v>155</v>
      </c>
      <c r="F48" s="25"/>
    </row>
    <row r="49" spans="1:6">
      <c r="A49" s="5" t="s">
        <v>117</v>
      </c>
      <c r="B49" s="14" t="s">
        <v>118</v>
      </c>
      <c r="C49" s="5" t="s">
        <v>2</v>
      </c>
      <c r="D49" s="5">
        <f>'Overall by Group'!J49</f>
        <v>0</v>
      </c>
    </row>
    <row r="50" spans="1:6">
      <c r="A50" s="5" t="s">
        <v>64</v>
      </c>
      <c r="B50" s="14" t="s">
        <v>59</v>
      </c>
      <c r="C50" s="5" t="s">
        <v>2</v>
      </c>
      <c r="D50" s="5">
        <f>'Overall by Group'!J50</f>
        <v>39</v>
      </c>
    </row>
    <row r="51" spans="1:6">
      <c r="A51" s="6" t="s">
        <v>36</v>
      </c>
      <c r="B51" s="16" t="s">
        <v>90</v>
      </c>
      <c r="C51" s="5" t="s">
        <v>2</v>
      </c>
      <c r="D51" s="5">
        <f>'Overall by Group'!J51</f>
        <v>0</v>
      </c>
    </row>
    <row r="52" spans="1:6">
      <c r="A52" s="5" t="s">
        <v>185</v>
      </c>
      <c r="B52" s="14" t="s">
        <v>186</v>
      </c>
      <c r="C52" s="5" t="s">
        <v>2</v>
      </c>
      <c r="D52" s="5">
        <f>'Overall by Group'!J52</f>
        <v>41</v>
      </c>
    </row>
    <row r="53" spans="1:6">
      <c r="A53" s="7" t="s">
        <v>72</v>
      </c>
      <c r="B53" s="16" t="s">
        <v>91</v>
      </c>
      <c r="C53" s="5" t="s">
        <v>2</v>
      </c>
      <c r="D53" s="5">
        <f>'Overall by Group'!J53</f>
        <v>0</v>
      </c>
    </row>
    <row r="54" spans="1:6" s="5" customFormat="1">
      <c r="A54" s="6" t="s">
        <v>75</v>
      </c>
      <c r="B54" s="16" t="s">
        <v>92</v>
      </c>
      <c r="C54" s="5" t="s">
        <v>2</v>
      </c>
      <c r="D54" s="5">
        <f>'Overall by Group'!J54</f>
        <v>110</v>
      </c>
      <c r="F54" s="25"/>
    </row>
    <row r="55" spans="1:6">
      <c r="A55" s="6" t="s">
        <v>32</v>
      </c>
      <c r="B55" s="16" t="s">
        <v>33</v>
      </c>
      <c r="C55" s="5" t="s">
        <v>2</v>
      </c>
      <c r="D55" s="5">
        <f>'Overall by Group'!J55</f>
        <v>0</v>
      </c>
    </row>
    <row r="56" spans="1:6">
      <c r="A56" s="6" t="s">
        <v>179</v>
      </c>
      <c r="B56" s="16" t="s">
        <v>180</v>
      </c>
      <c r="C56" s="5" t="s">
        <v>2</v>
      </c>
      <c r="D56" s="5">
        <f>'Overall by Group'!J56</f>
        <v>0</v>
      </c>
    </row>
    <row r="57" spans="1:6">
      <c r="A57" s="6" t="s">
        <v>34</v>
      </c>
      <c r="B57" s="16" t="s">
        <v>35</v>
      </c>
      <c r="C57" s="5" t="s">
        <v>2</v>
      </c>
      <c r="D57" s="5">
        <f>'Overall by Group'!J57</f>
        <v>65</v>
      </c>
    </row>
    <row r="58" spans="1:6">
      <c r="A58" s="6" t="s">
        <v>93</v>
      </c>
      <c r="B58" s="16" t="s">
        <v>94</v>
      </c>
      <c r="C58" s="5" t="s">
        <v>2</v>
      </c>
      <c r="D58" s="5">
        <f>'Overall by Group'!J58</f>
        <v>0</v>
      </c>
    </row>
    <row r="59" spans="1:6">
      <c r="A59" s="5" t="s">
        <v>17</v>
      </c>
      <c r="B59" s="14" t="s">
        <v>18</v>
      </c>
      <c r="C59" s="5" t="s">
        <v>2</v>
      </c>
      <c r="D59" s="5">
        <f>'Overall by Group'!J59</f>
        <v>26</v>
      </c>
    </row>
    <row r="60" spans="1:6">
      <c r="A60" s="5" t="s">
        <v>237</v>
      </c>
      <c r="B60" s="14" t="s">
        <v>123</v>
      </c>
      <c r="C60" s="5" t="s">
        <v>2</v>
      </c>
      <c r="D60" s="5">
        <f>'Overall by Group'!J60</f>
        <v>62</v>
      </c>
    </row>
    <row r="61" spans="1:6">
      <c r="A61" s="6" t="s">
        <v>14</v>
      </c>
      <c r="B61" s="16" t="s">
        <v>133</v>
      </c>
      <c r="C61" s="5" t="s">
        <v>2</v>
      </c>
      <c r="D61" s="5">
        <f>'Overall by Group'!J61</f>
        <v>0</v>
      </c>
    </row>
    <row r="62" spans="1:6">
      <c r="A62" s="5" t="s">
        <v>12</v>
      </c>
      <c r="B62" s="14" t="s">
        <v>13</v>
      </c>
      <c r="C62" s="5" t="s">
        <v>2</v>
      </c>
      <c r="D62" s="5">
        <f>'Overall by Group'!J62</f>
        <v>49</v>
      </c>
    </row>
    <row r="63" spans="1:6" s="5" customFormat="1">
      <c r="A63" s="5" t="s">
        <v>167</v>
      </c>
      <c r="B63" s="14" t="s">
        <v>166</v>
      </c>
      <c r="C63" s="5" t="s">
        <v>2</v>
      </c>
      <c r="D63" s="5">
        <f>'Overall by Group'!J63</f>
        <v>0</v>
      </c>
      <c r="F63" s="25"/>
    </row>
    <row r="64" spans="1:6">
      <c r="A64" s="24" t="s">
        <v>127</v>
      </c>
      <c r="B64" s="16" t="s">
        <v>216</v>
      </c>
      <c r="C64" s="5" t="s">
        <v>2</v>
      </c>
      <c r="D64" s="5">
        <f>'Overall by Group'!J64</f>
        <v>74</v>
      </c>
    </row>
    <row r="65" spans="1:8" s="5" customFormat="1">
      <c r="A65" s="6"/>
      <c r="B65" s="16" t="s">
        <v>139</v>
      </c>
      <c r="C65" s="5" t="s">
        <v>2</v>
      </c>
      <c r="D65" s="5">
        <f>'Overall by Group'!J65</f>
        <v>0</v>
      </c>
      <c r="F65" s="25"/>
    </row>
    <row r="66" spans="1:8">
      <c r="A66" s="12"/>
      <c r="B66" s="15"/>
      <c r="C66" s="12"/>
      <c r="D66" s="12"/>
    </row>
    <row r="67" spans="1:8">
      <c r="A67" s="6" t="s">
        <v>196</v>
      </c>
      <c r="B67" s="16" t="s">
        <v>195</v>
      </c>
      <c r="C67" s="5" t="s">
        <v>5</v>
      </c>
      <c r="D67" s="5">
        <f>'Overall by Group'!J67</f>
        <v>25</v>
      </c>
    </row>
    <row r="68" spans="1:8">
      <c r="A68" s="6" t="s">
        <v>26</v>
      </c>
      <c r="B68" s="16" t="s">
        <v>98</v>
      </c>
      <c r="C68" s="5" t="s">
        <v>5</v>
      </c>
      <c r="D68" s="5">
        <f>'Overall by Group'!J68</f>
        <v>15</v>
      </c>
    </row>
    <row r="69" spans="1:8" s="5" customFormat="1">
      <c r="A69" s="6" t="s">
        <v>24</v>
      </c>
      <c r="B69" s="16" t="s">
        <v>233</v>
      </c>
      <c r="C69" s="5" t="s">
        <v>5</v>
      </c>
      <c r="D69" s="5">
        <f>'Overall by Group'!J69</f>
        <v>36</v>
      </c>
      <c r="F69" s="25"/>
    </row>
    <row r="70" spans="1:8" s="5" customFormat="1">
      <c r="A70" s="6" t="s">
        <v>29</v>
      </c>
      <c r="B70" s="16" t="s">
        <v>152</v>
      </c>
      <c r="C70" s="5" t="s">
        <v>5</v>
      </c>
      <c r="D70" s="5">
        <f>'Overall by Group'!J70</f>
        <v>90</v>
      </c>
      <c r="E70" s="2"/>
      <c r="F70" s="25"/>
      <c r="H70" s="2"/>
    </row>
    <row r="71" spans="1:8">
      <c r="A71" s="6" t="s">
        <v>101</v>
      </c>
      <c r="B71" s="16" t="s">
        <v>232</v>
      </c>
      <c r="C71" s="5" t="s">
        <v>5</v>
      </c>
      <c r="D71" s="5">
        <f>'Overall by Group'!J71</f>
        <v>23</v>
      </c>
    </row>
    <row r="72" spans="1:8">
      <c r="A72" s="24" t="s">
        <v>15</v>
      </c>
      <c r="B72" s="16" t="s">
        <v>131</v>
      </c>
      <c r="C72" s="5" t="s">
        <v>5</v>
      </c>
      <c r="D72" s="5">
        <f>'Overall by Group'!J72</f>
        <v>84</v>
      </c>
    </row>
    <row r="73" spans="1:8">
      <c r="A73" s="6" t="s">
        <v>14</v>
      </c>
      <c r="B73" s="16" t="s">
        <v>219</v>
      </c>
      <c r="C73" s="5" t="s">
        <v>5</v>
      </c>
      <c r="D73" s="5">
        <f>'Overall by Group'!J73</f>
        <v>35</v>
      </c>
    </row>
    <row r="74" spans="1:8">
      <c r="A74" s="6" t="s">
        <v>8</v>
      </c>
      <c r="B74" s="16" t="s">
        <v>9</v>
      </c>
      <c r="C74" s="5" t="s">
        <v>5</v>
      </c>
      <c r="D74" s="5">
        <f>'Overall by Group'!J74</f>
        <v>72</v>
      </c>
    </row>
    <row r="75" spans="1:8">
      <c r="A75" s="6" t="s">
        <v>99</v>
      </c>
      <c r="B75" s="16" t="s">
        <v>16</v>
      </c>
      <c r="C75" s="5" t="s">
        <v>5</v>
      </c>
      <c r="D75" s="5">
        <f>'Overall by Group'!J75</f>
        <v>49</v>
      </c>
    </row>
    <row r="76" spans="1:8" s="5" customFormat="1">
      <c r="A76" s="6"/>
      <c r="B76" s="16" t="s">
        <v>149</v>
      </c>
      <c r="C76" s="5" t="s">
        <v>5</v>
      </c>
      <c r="D76" s="5">
        <f>'Overall by Group'!J76</f>
        <v>0</v>
      </c>
      <c r="F76" s="25"/>
    </row>
    <row r="77" spans="1:8">
      <c r="A77" s="6" t="s">
        <v>31</v>
      </c>
      <c r="B77" s="16" t="s">
        <v>100</v>
      </c>
      <c r="C77" s="5" t="s">
        <v>5</v>
      </c>
      <c r="D77" s="5">
        <f>'Overall by Group'!J77</f>
        <v>58</v>
      </c>
    </row>
    <row r="78" spans="1:8" s="5" customFormat="1">
      <c r="A78" s="6" t="s">
        <v>101</v>
      </c>
      <c r="B78" s="16" t="s">
        <v>21</v>
      </c>
      <c r="C78" s="5" t="s">
        <v>5</v>
      </c>
      <c r="D78" s="5">
        <f>'Overall by Group'!J78</f>
        <v>138</v>
      </c>
      <c r="F78" s="25"/>
    </row>
    <row r="79" spans="1:8">
      <c r="A79" s="6" t="s">
        <v>126</v>
      </c>
      <c r="B79" s="16" t="s">
        <v>125</v>
      </c>
      <c r="C79" s="5" t="s">
        <v>5</v>
      </c>
      <c r="D79" s="5">
        <f>'Overall by Group'!J79</f>
        <v>0</v>
      </c>
    </row>
    <row r="80" spans="1:8" s="5" customFormat="1">
      <c r="A80" s="6" t="s">
        <v>135</v>
      </c>
      <c r="B80" s="16" t="s">
        <v>136</v>
      </c>
      <c r="C80" s="5" t="s">
        <v>5</v>
      </c>
      <c r="D80" s="5">
        <f>'Overall by Group'!J80</f>
        <v>37</v>
      </c>
      <c r="F80" s="25"/>
    </row>
    <row r="81" spans="1:7">
      <c r="A81" s="6" t="s">
        <v>10</v>
      </c>
      <c r="B81" s="16" t="s">
        <v>11</v>
      </c>
      <c r="C81" s="5" t="s">
        <v>5</v>
      </c>
      <c r="D81" s="5">
        <f>'Overall by Group'!J81</f>
        <v>135</v>
      </c>
    </row>
    <row r="82" spans="1:7">
      <c r="A82" s="5" t="s">
        <v>129</v>
      </c>
      <c r="B82" s="14" t="s">
        <v>130</v>
      </c>
      <c r="C82" s="5" t="s">
        <v>5</v>
      </c>
      <c r="D82" s="5">
        <f>'Overall by Group'!J82</f>
        <v>80</v>
      </c>
    </row>
    <row r="83" spans="1:7">
      <c r="A83" s="6" t="s">
        <v>102</v>
      </c>
      <c r="B83" s="16" t="s">
        <v>103</v>
      </c>
      <c r="C83" s="5" t="s">
        <v>5</v>
      </c>
      <c r="D83" s="5">
        <f>'Overall by Group'!J83</f>
        <v>111</v>
      </c>
    </row>
    <row r="84" spans="1:7">
      <c r="A84" s="6" t="s">
        <v>22</v>
      </c>
      <c r="B84" s="16" t="s">
        <v>61</v>
      </c>
      <c r="C84" s="5" t="s">
        <v>5</v>
      </c>
      <c r="D84" s="5">
        <f>'Overall by Group'!J84</f>
        <v>15</v>
      </c>
    </row>
    <row r="85" spans="1:7">
      <c r="A85" s="6" t="s">
        <v>105</v>
      </c>
      <c r="B85" s="16" t="s">
        <v>106</v>
      </c>
      <c r="C85" s="5" t="s">
        <v>5</v>
      </c>
      <c r="D85" s="5">
        <f>'Overall by Group'!J85</f>
        <v>0</v>
      </c>
      <c r="E85" s="5"/>
      <c r="G85" s="5"/>
    </row>
    <row r="86" spans="1:7">
      <c r="A86" s="6" t="s">
        <v>241</v>
      </c>
      <c r="B86" s="16" t="s">
        <v>240</v>
      </c>
      <c r="C86" s="5" t="s">
        <v>5</v>
      </c>
      <c r="D86" s="5">
        <f>'Overall by Group'!J86</f>
        <v>35</v>
      </c>
    </row>
    <row r="87" spans="1:7">
      <c r="A87" s="6" t="s">
        <v>190</v>
      </c>
      <c r="B87" s="16" t="s">
        <v>189</v>
      </c>
      <c r="C87" s="5" t="s">
        <v>5</v>
      </c>
      <c r="D87" s="5">
        <f>'Overall by Group'!J87</f>
        <v>229</v>
      </c>
    </row>
    <row r="88" spans="1:7">
      <c r="A88" s="24" t="s">
        <v>200</v>
      </c>
      <c r="B88" s="19" t="s">
        <v>238</v>
      </c>
      <c r="C88" s="5" t="s">
        <v>5</v>
      </c>
      <c r="D88" s="5">
        <f>'Overall by Group'!J88</f>
        <v>50</v>
      </c>
    </row>
    <row r="89" spans="1:7">
      <c r="A89" s="6" t="s">
        <v>111</v>
      </c>
      <c r="B89" s="16" t="s">
        <v>110</v>
      </c>
      <c r="C89" s="5" t="s">
        <v>5</v>
      </c>
      <c r="D89" s="5">
        <f>'Overall by Group'!J89</f>
        <v>0</v>
      </c>
    </row>
    <row r="90" spans="1:7">
      <c r="A90" s="5" t="s">
        <v>54</v>
      </c>
      <c r="B90" s="14" t="s">
        <v>55</v>
      </c>
      <c r="C90" s="5" t="s">
        <v>5</v>
      </c>
      <c r="D90" s="5">
        <f>'Overall by Group'!J90</f>
        <v>129</v>
      </c>
    </row>
    <row r="91" spans="1:7">
      <c r="A91" s="12"/>
      <c r="B91" s="17"/>
      <c r="C91" s="12"/>
      <c r="D91" s="12"/>
    </row>
    <row r="92" spans="1:7">
      <c r="A92" s="6" t="s">
        <v>41</v>
      </c>
      <c r="B92" s="16" t="s">
        <v>138</v>
      </c>
      <c r="C92" s="5" t="s">
        <v>86</v>
      </c>
      <c r="D92" s="5">
        <f>'Overall by Group'!J92</f>
        <v>0</v>
      </c>
    </row>
    <row r="93" spans="1:7">
      <c r="A93" s="5" t="s">
        <v>3</v>
      </c>
      <c r="B93" s="14" t="s">
        <v>4</v>
      </c>
      <c r="C93" s="5" t="s">
        <v>86</v>
      </c>
      <c r="D93" s="5">
        <f>'Overall by Group'!J93</f>
        <v>0</v>
      </c>
    </row>
    <row r="94" spans="1:7">
      <c r="A94" s="9" t="s">
        <v>14</v>
      </c>
      <c r="B94" s="16" t="s">
        <v>109</v>
      </c>
      <c r="C94" s="5" t="s">
        <v>86</v>
      </c>
      <c r="D94" s="5">
        <f>'Overall by Group'!J94</f>
        <v>0</v>
      </c>
    </row>
    <row r="95" spans="1:7">
      <c r="A95" s="5" t="s">
        <v>6</v>
      </c>
      <c r="B95" s="14" t="s">
        <v>7</v>
      </c>
      <c r="C95" s="5" t="s">
        <v>86</v>
      </c>
      <c r="D95" s="5">
        <f>'Overall by Group'!J95</f>
        <v>0</v>
      </c>
    </row>
    <row r="96" spans="1:7">
      <c r="B96" s="14" t="s">
        <v>50</v>
      </c>
      <c r="C96" s="5" t="s">
        <v>86</v>
      </c>
      <c r="D96" s="5">
        <f>'Overall by Group'!J96</f>
        <v>0</v>
      </c>
    </row>
    <row r="97" spans="1:4">
      <c r="B97" s="14" t="s">
        <v>143</v>
      </c>
      <c r="C97" s="5" t="s">
        <v>86</v>
      </c>
      <c r="D97" s="5">
        <f>'Overall by Group'!J97</f>
        <v>0</v>
      </c>
    </row>
    <row r="98" spans="1:4">
      <c r="B98" s="14" t="s">
        <v>145</v>
      </c>
      <c r="C98" s="5" t="s">
        <v>86</v>
      </c>
      <c r="D98" s="5">
        <f>'Overall by Group'!J98</f>
        <v>0</v>
      </c>
    </row>
    <row r="99" spans="1:4">
      <c r="B99" s="14" t="s">
        <v>202</v>
      </c>
      <c r="C99" s="5" t="s">
        <v>20</v>
      </c>
      <c r="D99" s="5">
        <f>'Overall by Group'!J99</f>
        <v>0</v>
      </c>
    </row>
    <row r="100" spans="1:4">
      <c r="A100" s="5" t="s">
        <v>190</v>
      </c>
      <c r="B100" s="14" t="s">
        <v>245</v>
      </c>
      <c r="C100" s="5" t="s">
        <v>208</v>
      </c>
      <c r="D100" s="5">
        <v>25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</vt:i4>
      </vt:variant>
    </vt:vector>
  </HeadingPairs>
  <TitlesOfParts>
    <vt:vector size="13" baseType="lpstr">
      <vt:lpstr>Overall by Group</vt:lpstr>
      <vt:lpstr>LR</vt:lpstr>
      <vt:lpstr>VRG June</vt:lpstr>
      <vt:lpstr> July S</vt:lpstr>
      <vt:lpstr>Thom Night</vt:lpstr>
      <vt:lpstr>Fun One</vt:lpstr>
      <vt:lpstr>VRG Sept</vt:lpstr>
      <vt:lpstr>Thom Oct</vt:lpstr>
      <vt:lpstr>Points only</vt:lpstr>
      <vt:lpstr>Standings</vt:lpstr>
      <vt:lpstr>All positions</vt:lpstr>
      <vt:lpstr>Top 3</vt:lpstr>
      <vt:lpstr>' July S'!QualifieR_1</vt:lpstr>
    </vt:vector>
  </TitlesOfParts>
  <Company>SCM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Harmuth</dc:creator>
  <cp:lastModifiedBy>harmug2022@outlook.com</cp:lastModifiedBy>
  <cp:lastPrinted>2024-10-21T23:11:55Z</cp:lastPrinted>
  <dcterms:created xsi:type="dcterms:W3CDTF">2020-07-27T19:51:55Z</dcterms:created>
  <dcterms:modified xsi:type="dcterms:W3CDTF">2024-10-29T20:53:59Z</dcterms:modified>
</cp:coreProperties>
</file>